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00" tabRatio="765" activeTab="0"/>
  </bookViews>
  <sheets>
    <sheet name="ΓΕΝΙΚΑ ΣΤΟΙΧΕΙΑ" sheetId="1" r:id="rId1"/>
    <sheet name="ΚΟΣΤΟΣ ΕΠΕΝΔΥΣΗΣ" sheetId="2" r:id="rId2"/>
    <sheet name="ΕΠΙΛΕΞΙΜΟ ΚΟΣΤΟΣ" sheetId="3" r:id="rId3"/>
    <sheet name="ΑΝΑΛΥΣΗ ΕΣΟΔΩΝ" sheetId="4" r:id="rId4"/>
    <sheet name="ΕΣΟΔΑ" sheetId="5" r:id="rId5"/>
    <sheet name="ΑΝΑΛΥΣΗ ΛΕΙΤΟΥΡΓΙΚΩΝ ΕΞΟΔΩΝ" sheetId="6" r:id="rId6"/>
    <sheet name="ΛΕΙΤΟΥΡΓΙΚΑ ΕΞΟΔΑ" sheetId="7" r:id="rId7"/>
    <sheet name="ΤΑΜΕΙΑΚΕΣ ΡΟΕΣ" sheetId="8" r:id="rId8"/>
    <sheet name="ΣΥΝΤΕΛΕΣΤΗΣ ΕΛΛΕΙΜΜΑΤΟΣ ΧΡΗΜ." sheetId="9" r:id="rId9"/>
    <sheet name="ΚΟΙΝΟΤΙΚΗ ΣΥΝΔΡΟΜΗ" sheetId="10" r:id="rId10"/>
  </sheets>
  <definedNames>
    <definedName name="_ftn1" localSheetId="2">'ΕΠΙΛΕΞΙΜΟ ΚΟΣΤΟΣ'!$C$12</definedName>
    <definedName name="_ftn1" localSheetId="1">'ΚΟΣΤΟΣ ΕΠΕΝΔΥΣΗΣ'!$C$34</definedName>
    <definedName name="_ftn2" localSheetId="2">'ΕΠΙΛΕΞΙΜΟ ΚΟΣΤΟΣ'!#REF!</definedName>
    <definedName name="_ftn2" localSheetId="1">'ΚΟΣΤΟΣ ΕΠΕΝΔΥΣΗΣ'!$C$35</definedName>
    <definedName name="_ftn3" localSheetId="2">'ΕΠΙΛΕΞΙΜΟ ΚΟΣΤΟΣ'!#REF!</definedName>
    <definedName name="_ftn3" localSheetId="1">'ΚΟΣΤΟΣ ΕΠΕΝΔΥΣΗΣ'!$C$36</definedName>
    <definedName name="_ftnref1" localSheetId="2">'ΕΠΙΛΕΞΙΜΟ ΚΟΣΤΟΣ'!#REF!</definedName>
    <definedName name="_ftnref1" localSheetId="1">'ΚΟΣΤΟΣ ΕΠΕΝΔΥΣΗΣ'!#REF!</definedName>
    <definedName name="_ftnref2" localSheetId="2">'ΕΠΙΛΕΞΙΜΟ ΚΟΣΤΟΣ'!$C$2</definedName>
    <definedName name="_ftnref2" localSheetId="1">'ΚΟΣΤΟΣ ΕΠΕΝΔΥΣΗΣ'!$C$24</definedName>
    <definedName name="_ftnref3" localSheetId="2">'ΕΠΙΛΕΞΙΜΟ ΚΟΣΤΟΣ'!$C$3</definedName>
    <definedName name="_ftnref3" localSheetId="1">'ΚΟΣΤΟΣ ΕΠΕΝΔΥΣΗΣ'!$C$25</definedName>
    <definedName name="_Ref191183129" localSheetId="2">'ΕΠΙΛΕΞΙΜΟ ΚΟΣΤΟΣ'!$C$2</definedName>
    <definedName name="_Ref191183129" localSheetId="1">'ΚΟΣΤΟΣ ΕΠΕΝΔΥΣΗΣ'!$C$24</definedName>
    <definedName name="_xlnm.Print_Area" localSheetId="0">'ΓΕΝΙΚΑ ΣΤΟΙΧΕΙΑ'!$A$1:$D$32</definedName>
    <definedName name="_xlnm.Print_Area" localSheetId="2">'ΕΠΙΛΕΞΙΜΟ ΚΟΣΤΟΣ'!$A$1:$F$31</definedName>
    <definedName name="_xlnm.Print_Area" localSheetId="4">'ΕΣΟΔΑ'!$A$1:$H$39</definedName>
    <definedName name="_xlnm.Print_Area" localSheetId="9">'ΚΟΙΝΟΤΙΚΗ ΣΥΝΔΡΟΜΗ'!$B$1:$D$10</definedName>
    <definedName name="_xlnm.Print_Area" localSheetId="1">'ΚΟΣΤΟΣ ΕΠΕΝΔΥΣΗΣ'!$A$1:$Q$21</definedName>
    <definedName name="_xlnm.Print_Area" localSheetId="6">'ΛΕΙΤΟΥΡΓΙΚΑ ΕΞΟΔΑ'!$A$1:$I$38</definedName>
    <definedName name="_xlnm.Print_Area" localSheetId="8">'ΣΥΝΤΕΛΕΣΤΗΣ ΕΛΛΕΙΜΜΑΤΟΣ ΧΡΗΜ.'!$B$1:$E$18</definedName>
    <definedName name="_xlnm.Print_Area" localSheetId="7">'ΤΑΜΕΙΑΚΕΣ ΡΟΕΣ'!$A$1:$G$43</definedName>
  </definedNames>
  <calcPr fullCalcOnLoad="1"/>
</workbook>
</file>

<file path=xl/sharedStrings.xml><?xml version="1.0" encoding="utf-8"?>
<sst xmlns="http://schemas.openxmlformats.org/spreadsheetml/2006/main" count="255" uniqueCount="173">
  <si>
    <t>ΣΥΝΟΛΟ</t>
  </si>
  <si>
    <t>NPV</t>
  </si>
  <si>
    <t>Έτος</t>
  </si>
  <si>
    <t>Τομέας</t>
  </si>
  <si>
    <t>Ενέργεια</t>
  </si>
  <si>
    <t>Οδοί</t>
  </si>
  <si>
    <t>Νερό &amp; Περιβάλλον</t>
  </si>
  <si>
    <t>Βιομηχανία</t>
  </si>
  <si>
    <t>Σιδηρόδρομοι</t>
  </si>
  <si>
    <t>Άλλες Υπηρεσίες</t>
  </si>
  <si>
    <t>Λιμένες &amp; αερολιμένες</t>
  </si>
  <si>
    <t>ΕΤΟΣ</t>
  </si>
  <si>
    <t>ΚΟΣΤΟΣ ΕΠΕΝΔΥΣΗΣ</t>
  </si>
  <si>
    <t>ΣΥΝΟΛΟ ΕΣΟΔΩΝ</t>
  </si>
  <si>
    <t>ΣΥΝΟΛΙΚΑ ΕΣΟΔΑ</t>
  </si>
  <si>
    <t>ΣΥΝΟΛΙΚΑ ΕΞΟΔΑ</t>
  </si>
  <si>
    <t>ΥΠΟΛΕΙΜΜΑΤΙΚΗ ΑΞΙΑ</t>
  </si>
  <si>
    <t>ΚΑΘΑΡΗ ΤΑΜΕΙΑΚΗ ΡΟΗ</t>
  </si>
  <si>
    <t>ΕΣΟΔΟ 1</t>
  </si>
  <si>
    <t>ΕΣΟΔΟ 2</t>
  </si>
  <si>
    <t>ΕΣΟΔΟ 3</t>
  </si>
  <si>
    <t>ΕΞΟΔΟ 1</t>
  </si>
  <si>
    <t>ΕΞΟΔΟ 2</t>
  </si>
  <si>
    <t>ΕΞΟΔΟ 3</t>
  </si>
  <si>
    <t>ΣΥΝΟΛΙΚΟ ΚΟΣΤΟΣ ΕΠΕΝΔΥΣΗΣ</t>
  </si>
  <si>
    <t>Χρονικός Ορίζοντας Αναφοράς οικονομικής ανάλυσης</t>
  </si>
  <si>
    <t>Σημειώσεις</t>
  </si>
  <si>
    <t>ΑΝΑΛΥΣΗ ΤΑΜΕΙΑΚΩΝ ΡΟΩΝ (€,  ΣΤΑΘ. ΤΙΜΕΣ ΕΤΟΥΣ ΒΑΣΗΣ)</t>
  </si>
  <si>
    <t>ΤΕΛΕΥΤΑΙΟ ΕΤΟΣ ΑΝΑΛΥΣΗΣ</t>
  </si>
  <si>
    <t>Τεχνική βοήθεια</t>
  </si>
  <si>
    <t xml:space="preserve">Δημοσιότητα </t>
  </si>
  <si>
    <t>Επίβλεψη κατά την εκτέλεση</t>
  </si>
  <si>
    <t>Αγορά γης</t>
  </si>
  <si>
    <t>ΥΠΟΣΥΝΟΛΟ 1</t>
  </si>
  <si>
    <t>Εγκαταστάσεις και μηχανήματα</t>
  </si>
  <si>
    <t>ΕΞΟΔΟ 4</t>
  </si>
  <si>
    <t>ΕΞΟΔΟ 5</t>
  </si>
  <si>
    <t>ΕΣΟΔΟ 4</t>
  </si>
  <si>
    <t>ΕΣΟΔΟ 5</t>
  </si>
  <si>
    <t>ΓΕΝΙΚΑ ΣΤΟΙΧΕΙΑ ΕΡΓΟΥ</t>
  </si>
  <si>
    <t>ΕΞΟΔΟ 6</t>
  </si>
  <si>
    <t>(1)</t>
  </si>
  <si>
    <t>(2)</t>
  </si>
  <si>
    <t>(3)</t>
  </si>
  <si>
    <t>(4)</t>
  </si>
  <si>
    <t>(5) = (2)+(4)-(1)-(3)</t>
  </si>
  <si>
    <t xml:space="preserve">Κύρια στοιχεία και παράμετροι </t>
  </si>
  <si>
    <t>Αξία Μη Προεξοφλημένη</t>
  </si>
  <si>
    <t>Αξία Προεξοφλημένη (Καθαρή παρούσα Αξία)</t>
  </si>
  <si>
    <t>Περίοδος αναφοράς (έτη)</t>
  </si>
  <si>
    <r>
      <t xml:space="preserve"> </t>
    </r>
    <r>
      <rPr>
        <sz val="8"/>
        <rFont val="Verdana"/>
        <family val="2"/>
      </rPr>
      <t>Χρηματοδοτικό προεξοφλητικό επιτόκιο(%)</t>
    </r>
  </si>
  <si>
    <t>Έσοδα (σε ευρώ, προεξοφλημένα)</t>
  </si>
  <si>
    <t>Λειτουργικά Έξοδα (σε ευρώ, προεξοφλημένα)</t>
  </si>
  <si>
    <t>Μέγιστη επιλέξιμη δαπάνη για αγορά γης=</t>
  </si>
  <si>
    <t>1.</t>
  </si>
  <si>
    <t>2.</t>
  </si>
  <si>
    <t>Συνολικό κόστος επένδυσης χωρίς απρόβλεπτα (σε ευρώ) = [C]</t>
  </si>
  <si>
    <r>
      <t xml:space="preserve">Έλλειμμα χρηματοδότησης = Συνολικό κόστος επένδυσης χωρίς απρόβλεπτα - Καθαρά έσοδα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[FG] = [C]-[R] = (3)-(7)</t>
    </r>
  </si>
  <si>
    <t>Συντελεστής ελλείμματος χρηματοδότησης (%) =[FGR]= (C-R)/C = (8)/(3)</t>
  </si>
  <si>
    <t>FG:</t>
  </si>
  <si>
    <t>FGR:</t>
  </si>
  <si>
    <t>Funding Gap Rate</t>
  </si>
  <si>
    <t xml:space="preserve">Funding Gap </t>
  </si>
  <si>
    <t>Decision Amount</t>
  </si>
  <si>
    <t>DA:</t>
  </si>
  <si>
    <t>Ποσοστό συγχρηματοδότησης άξονα προτεραιότητας (%)</t>
  </si>
  <si>
    <t>Τηλεπικοινωνίες</t>
  </si>
  <si>
    <t>Δαπάνες προγραμματι-σμού και σχεδιασμού</t>
  </si>
  <si>
    <t xml:space="preserve">Επιλέξιμο κόστος (σε ευρώ, μη προεξοφλημένο) = [ΕC] </t>
  </si>
  <si>
    <t>Eligible Cost</t>
  </si>
  <si>
    <t>Υπολειμματική αξία (σε ευρώ)</t>
  </si>
  <si>
    <t>ΕΠΙΤΟΚΙΟ ΠΡΟΕΞΟΦΛΗΣΗΣ</t>
  </si>
  <si>
    <t>ΣΥΝΟΛΟ ΛΕΙΤΟΥΡΓΙΚΩΝ ΕΞΟΔΩΝ</t>
  </si>
  <si>
    <t>Όλες οι υπόλοιπες στήλες ενημερώνονται αυτόματα από τα άλλα φύλλα εργασίας.</t>
  </si>
  <si>
    <t>1. Ενδεικτικά τα λειτουργικά έξοδα μπορούν να αφορούν στα εξής:</t>
  </si>
  <si>
    <r>
      <t xml:space="preserve">Άλλο 1 </t>
    </r>
    <r>
      <rPr>
        <b/>
        <sz val="8"/>
        <color indexed="10"/>
        <rFont val="Arial"/>
        <family val="2"/>
      </rPr>
      <t>(3)</t>
    </r>
  </si>
  <si>
    <r>
      <t xml:space="preserve">Άλλο 2 </t>
    </r>
    <r>
      <rPr>
        <b/>
        <sz val="8"/>
        <color indexed="10"/>
        <rFont val="Arial"/>
        <family val="2"/>
      </rPr>
      <t>(3)</t>
    </r>
  </si>
  <si>
    <t>(5)</t>
  </si>
  <si>
    <t>όπου:</t>
  </si>
  <si>
    <t>ΦΠΑ (χωρίς ΦΠΑ απροβλέπτων)</t>
  </si>
  <si>
    <t>ΣΥΝΟΛΟ ΦΠΑ</t>
  </si>
  <si>
    <t xml:space="preserve">ελλείμματος χρηματοδότησης ορίζεται στο 100%.  </t>
  </si>
  <si>
    <r>
      <t xml:space="preserve">  Αν ο ΦΠΑ είναι μη επιλέξιμος (δηλ. ανακτήσιμος) συμπληρώνεται η ένδειξη</t>
    </r>
    <r>
      <rPr>
        <b/>
        <sz val="8"/>
        <rFont val="Arial"/>
        <family val="2"/>
      </rPr>
      <t xml:space="preserve"> 2</t>
    </r>
  </si>
  <si>
    <t>3. Όταν ο ΦΠΑ είναι μη επιλέξιμος (δηλ. ανακτήσιμος), στα έσοδα δεν συμπεριλαμβάνεται ο ΦΠΑ.</t>
  </si>
  <si>
    <t xml:space="preserve"> </t>
  </si>
  <si>
    <t>ΑΝΑΛΥΣΗ ΣΥΝΟΛΙΚΟΥ ΚΟΣΤΟΥΣ (€,  ΣΤΑΘ. ΤΙΜΕΣ ΕΤΟΥΣ ΒΑΣΗΣ)</t>
  </si>
  <si>
    <r>
      <t xml:space="preserve">Οικοδομικές και κατασκευαστικές εργασίες </t>
    </r>
    <r>
      <rPr>
        <b/>
        <sz val="8"/>
        <color indexed="10"/>
        <rFont val="Arial"/>
        <family val="2"/>
      </rPr>
      <t>(1)</t>
    </r>
  </si>
  <si>
    <r>
      <t xml:space="preserve">Απρόβλεπτα </t>
    </r>
    <r>
      <rPr>
        <b/>
        <sz val="8"/>
        <color indexed="10"/>
        <rFont val="Arial"/>
        <family val="2"/>
      </rPr>
      <t>(2)</t>
    </r>
  </si>
  <si>
    <t xml:space="preserve">Σύμφωνα με τον Καν. (ΕΚ) 1828/06, στα μεγάλα έργα τα απρόβλεπτα δεν μπορούν να υπερβαίνουν το 10% του συνολικού επενδυτικού κόστους άνευ των εν λόγω απροβλέπτων. </t>
  </si>
  <si>
    <t>(6)</t>
  </si>
  <si>
    <t>ΥΠΟΛΟΓΙΣΜΟΣ ΚΟΙΝΟΤΙΚΗΣ ΣΥΝΔΡΟΜΗΣ (€,  ΤΡΕΧΟΥΣΕΣ ΤΙΜΕΣ)</t>
  </si>
  <si>
    <r>
      <t xml:space="preserve">ΦΠΑ απροβλέπτων </t>
    </r>
    <r>
      <rPr>
        <b/>
        <sz val="8"/>
        <color indexed="10"/>
        <rFont val="Arial"/>
        <family val="2"/>
      </rPr>
      <t>(2)</t>
    </r>
  </si>
  <si>
    <t>Σύνολο ΦΠΑ</t>
  </si>
  <si>
    <t>ΦΠΑ αναπροσαρμογής</t>
  </si>
  <si>
    <t>ΦΠΑ υποσυνόλου 1</t>
  </si>
  <si>
    <t xml:space="preserve">Δαπάνες προγραμματισμού και σχεδιασμού </t>
  </si>
  <si>
    <t>ΠΟΣΟΤΗΤΑ</t>
  </si>
  <si>
    <t>ΤΙΜΗ ΜΟΝΑΔΑΣ</t>
  </si>
  <si>
    <t>ΠΟΣΟ ΕΣΟΔΟΥ</t>
  </si>
  <si>
    <r>
      <t>ΤΕΚΜΗΡΙΩΣΗ</t>
    </r>
    <r>
      <rPr>
        <sz val="8"/>
        <rFont val="Arial"/>
        <family val="2"/>
      </rPr>
      <t>:</t>
    </r>
  </si>
  <si>
    <t>ΕΣΟΔΟ 1:</t>
  </si>
  <si>
    <t>ΕΣΟΔΟ 2:</t>
  </si>
  <si>
    <t>ΕΞΟΔΟ 1:</t>
  </si>
  <si>
    <t>ΕΞΟΔΟ 2:</t>
  </si>
  <si>
    <t>1. Αν τα λειτουργικά έξοδα είναι μεγαλύτερα από τα έσοδα, το έργο δεν θεωρείται ότι παράγει έσοδα κατά την έννοια του</t>
  </si>
  <si>
    <t xml:space="preserve">άρθρου 55 του Καν. (ΕΚ) 1083/2006 και έτσι αγνοούνται τα σημεία 7 και 8 του πίνακα, ενώ ο συντελεστής </t>
  </si>
  <si>
    <t>3. Για την εκτίμηση των εξόδων λαμβάνονται υπόψη η ποσότητα (εργασίας ή υλικού κλπ.) και η τιμή μονάδος (εργασίας ή υλικού κλπ.) κάθε παραμέτρου, στη βάση οικονομικών στοιχείων παρεμφερών έργων.</t>
  </si>
  <si>
    <t>4. Όταν ο ΦΠΑ είναι μη επιλέξιμος (δηλ. ανακτήσιμος), στα έξοδα δεν συμπεριλαμβάνεται ο ΦΠΑ.</t>
  </si>
  <si>
    <r>
      <t>ΤΕΚΜΗΡΙΩΣΗ</t>
    </r>
    <r>
      <rPr>
        <u val="single"/>
        <sz val="8"/>
        <rFont val="Arial"/>
        <family val="2"/>
      </rPr>
      <t>:</t>
    </r>
    <r>
      <rPr>
        <sz val="8"/>
        <rFont val="Arial"/>
        <family val="2"/>
      </rPr>
      <t xml:space="preserve"> </t>
    </r>
  </si>
  <si>
    <r>
      <t>ΤΕΚΜΗΡΙΩΣΗ</t>
    </r>
    <r>
      <rPr>
        <u val="single"/>
        <sz val="8"/>
        <rFont val="Arial"/>
        <family val="2"/>
      </rPr>
      <t>:</t>
    </r>
  </si>
  <si>
    <t xml:space="preserve">1. Η ακριβής περιγραφή κάθε εσόδου να αναφερθεί στον τίτλο </t>
  </si>
  <si>
    <t xml:space="preserve">1. Η ακριβής περιγραφή κάθε εσόδου να αναφερθεί στον τίτλο της στήλης που αυτό παρουσιάζεται, σε συμφωνία με το φύλλο "ανάλυση εσόδων", </t>
  </si>
  <si>
    <t xml:space="preserve">    από όπου και πρέπει να ληφθούν οι τιμές</t>
  </si>
  <si>
    <t>ΣΥΓΚΕΝΤΡΩΤΙΚΗ ΠΑΡΟΥΣΙΑΣΗ ΛΕΙΤΟΥΡΓΙΚΩΝ ΕΞΟΔΩΝ (€,  ΣΤΑΘ. ΤΙΜΕΣ ΕΤΟΥΣ ΒΑΣΗΣ)</t>
  </si>
  <si>
    <t>ΑΝΑΛΥΤΙΚΗ ΠΑΡΟΥΣΙΑΣΗ ΛΕΙΤΟΥΡΓΙΚΩΝ ΕΞΟΔΩΝ (€,  ΣΤΑΘ. ΤΙΜΕΣ ΕΤΟΥΣ ΒΑΣΗΣ)</t>
  </si>
  <si>
    <t>ΑΝΑΛΥΤΙΚΗ ΠΑΡΟΥΣΙΑΣΗ ΕΣΟΔΩΝ (€,  ΣΤΑΘ. ΤΙΜΕΣ ΕΤΟΥΣ ΒΑΣΗΣ)</t>
  </si>
  <si>
    <t>ΣΥΓΚΕΝΤΡΩΤΙΚΗ ΠΑΡΟΥΣΙΑΣΗ ΕΣΟΔΩΝ (€,  ΣΤΑΘ. ΤΙΜΕΣ ΕΤΟΥΣ ΒΑΣΗΣ)</t>
  </si>
  <si>
    <t>1. Η ακριβής περιγραφή κάθε εξόδου να αναφερθεί στον τίτλο κάθε στήλης, σε συμφωνία με το φύλλο "ανάλυση λειτουργικών εξόδων", από όπου και πρέπει να ληφθούν οι τιμές</t>
  </si>
  <si>
    <t>[Σημείωση: Οι επιλέξιμες δαπάνες για αγορά γης πρέπει να καταχωρίζονται στο τέλος, αφού, δηλαδή, έχουν  καταχωριστεί όλες οι άλλες δαπάνες.]</t>
  </si>
  <si>
    <t xml:space="preserve">Στις οικοδομικές και κατασκευστικές εργασίες περιλαμβάνονται και τα απρόβλεπτα όπως ορίζονται στο άρθρο 57 του Ν.3669/08. </t>
  </si>
  <si>
    <t xml:space="preserve">Σε ότι αφορά στην αγορά γης οι επιλέξιμες δαπάνες δεν μπορούν να υπερβαίνουν το 10% του συνολικού επιλέξιμου κόστους της επένδυσης. </t>
  </si>
  <si>
    <t>Στην περίπτωση που χρησιμοποιηθούν οι στήλες "Άλλο 1" ή/και "Άλλο 2", η ακριβής περιγραφή κάθε κόστους να αναφερθεί στον τίτλο της στήλης που αυτό παρουσιάζεται.</t>
  </si>
  <si>
    <t xml:space="preserve">Η επιλεξιμότητα των δαπανών καθορίζεται από την Υπουργική Απόφαση Συστήματος Διαχείρισης (ΥΠΑΣΥΔ), όπως ισχύει. </t>
  </si>
  <si>
    <t>Η γραμμή αυτή συμπληρώνεται μόνο για τα μεγάλα έργα, εφόσον όμως υποστηρίζονται από λεπτομερή ανάλυση κινδύνου.</t>
  </si>
  <si>
    <t>Η στήλη αυτή συμπληρώνεται μόνο για τα μεγάλα έργα, εφόσον όμως υποστηρίζονται από λεπτομερή ανάλυση κινδύνου.</t>
  </si>
  <si>
    <t xml:space="preserve">ΥΠΟΛΟΓΙΣΜΟΣ ΣΥΝΤΕΛΕΣΤΗ ΕΛΛΕΙΜΜΑΤΟΣ ΧΡΗΜΑΤΟΔΟΤΗΣΗΣ </t>
  </si>
  <si>
    <t>(€,  ΣΤΑΘ. ΤΙΜΕΣ ΕΤΟΥΣ ΒΑΣΗΣ)</t>
  </si>
  <si>
    <t>Κοινοτική συνδρομή (σε ευρώ) = (2) * (3)</t>
  </si>
  <si>
    <r>
      <t xml:space="preserve">Tο ποσό στο οποίο θα εφαρμοστεί το ποσοστό συγχρηματοδότησης του άξονα προτεραιότητας (σε ευρώ) </t>
    </r>
    <r>
      <rPr>
        <sz val="8"/>
        <rFont val="Wingdings"/>
        <family val="0"/>
      </rPr>
      <t>ð</t>
    </r>
    <r>
      <rPr>
        <sz val="8"/>
        <rFont val="Verdana"/>
        <family val="2"/>
      </rPr>
      <t>[DA] = [FGR] * [ΕC]</t>
    </r>
  </si>
  <si>
    <t>ΠΟΣΟ ΕΞΟΔΟΥ</t>
  </si>
  <si>
    <r>
      <t xml:space="preserve">Η υπολειμματική αξία της επένδυσης υπολογίζεται στο τελευταίο έτος της οικονομικής ανάλυσης, </t>
    </r>
    <r>
      <rPr>
        <b/>
        <u val="single"/>
        <sz val="8"/>
        <rFont val="Arial"/>
        <family val="2"/>
      </rPr>
      <t>ενώ όλα τα προηγούμενα έτη συμπληρώνονται με την τιμή 0.</t>
    </r>
  </si>
  <si>
    <t>Για τον υπολογισμό του κόστους σε τρέχουσες τιμές μπορεί να προστεθεί μία "αναπροσαρμογή τιμών" για την κάλυψη του αναμενόμενου πληθωρισμού.</t>
  </si>
  <si>
    <t>Τα εν λόγω απρόβλεπτα περιλαμβάνονται στο επιλέξιμο κόστος, για τον υπολογισμό της κοινοτικής συνδρομής (βλ. φύλλο εργασίας "ΚΟΙΝΟΤΙΚΗ ΣΥΝΔΡΟΜΗ", σημείο 1).</t>
  </si>
  <si>
    <t>2. Για την εκτίμηση των εσόδων λαμβάνονται υπόψη η ποσότητα (τελών ή εισιτηρίων κλπ.) και η τιμή μονάδος (τελών ή εισιτηρίων κλπ.) κάθε παραμέτρου, στη βάση οικονομικών στοιχείων παρεμφερών έργων.</t>
  </si>
  <si>
    <r>
      <t xml:space="preserve">ΕΠΙΛΕΞΙΜΟ ΚΟΣΤΟΣ ΕΠΕΝΔΥΣΗΣ </t>
    </r>
    <r>
      <rPr>
        <sz val="8"/>
        <color indexed="10"/>
        <rFont val="Arial"/>
        <family val="2"/>
      </rPr>
      <t>(6)</t>
    </r>
  </si>
  <si>
    <r>
      <t xml:space="preserve">Αγορά γης </t>
    </r>
    <r>
      <rPr>
        <sz val="8"/>
        <color indexed="10"/>
        <rFont val="Arial"/>
        <family val="2"/>
      </rPr>
      <t>(1)</t>
    </r>
  </si>
  <si>
    <r>
      <t xml:space="preserve">Οικοδομικές και κατασκευαστικές εργασίες </t>
    </r>
    <r>
      <rPr>
        <sz val="8"/>
        <color indexed="10"/>
        <rFont val="Arial"/>
        <family val="2"/>
      </rPr>
      <t>(2)</t>
    </r>
  </si>
  <si>
    <r>
      <t xml:space="preserve">Απρόβλεπτα </t>
    </r>
    <r>
      <rPr>
        <sz val="8"/>
        <color indexed="10"/>
        <rFont val="Arial"/>
        <family val="2"/>
      </rPr>
      <t>(3)</t>
    </r>
  </si>
  <si>
    <r>
      <t xml:space="preserve">Άλλο 1 </t>
    </r>
    <r>
      <rPr>
        <sz val="8"/>
        <color indexed="10"/>
        <rFont val="Arial"/>
        <family val="2"/>
      </rPr>
      <t>(4)</t>
    </r>
  </si>
  <si>
    <r>
      <t xml:space="preserve">Άλλο 2 </t>
    </r>
    <r>
      <rPr>
        <sz val="8"/>
        <color indexed="10"/>
        <rFont val="Arial"/>
        <family val="2"/>
      </rPr>
      <t>(4)</t>
    </r>
  </si>
  <si>
    <r>
      <t xml:space="preserve">Αναπροσαρμογή τιμών </t>
    </r>
    <r>
      <rPr>
        <sz val="8"/>
        <color indexed="10"/>
        <rFont val="Arial"/>
        <family val="2"/>
      </rPr>
      <t>(5)</t>
    </r>
  </si>
  <si>
    <t>ΕΣΟΔΟ 3:</t>
  </si>
  <si>
    <t>ΕΣΟΔΟ 4:</t>
  </si>
  <si>
    <t>ΕΣΟΔΟ 5:</t>
  </si>
  <si>
    <t>4. Οι πίνακες ανάλυσης των εσόδων μπορούν να μορφοποιούνται ανάλογα με τις απαιτήσεις του έργου.</t>
  </si>
  <si>
    <t>Δαπάνες προσωπικού / Πρώτες ύλες / Ηλεκτρική ενέργεια / Συντήρηση / Αντικατάσταση του εξοπλισμού μικρής διάρκειας ζωής.</t>
  </si>
  <si>
    <t>6. Οι πίνακες ανάλυσης των λειτουργικών εξόδων μπορούν να μορφοποιούνται ανάλογα με τις απαιτήσεις του έργου.</t>
  </si>
  <si>
    <t>ΕΞΟΔΟ 3:</t>
  </si>
  <si>
    <t>ΕΞΟΔΟ 4:</t>
  </si>
  <si>
    <t>ΕΞΟΔΟ 5:</t>
  </si>
  <si>
    <t xml:space="preserve">2. Η ακριβής περιγραφή κάθε λειτουργικού εξόδου να αναφερθεί στον τίτλο. </t>
  </si>
  <si>
    <t>5. Στα λειτουργικά έξοδα δεν συμπεριλαμβάνονται τόκοι και αποσβέσεις.</t>
  </si>
  <si>
    <t>(Εάν κρίνεται σκόπιμο, μπορεί να προστεθεί ένα νέο φύλλο εργασίας στο οποίο να αποτυπώνεται ο τρόπος υπολογισμού της υπολειμματικής αξίας.)</t>
  </si>
  <si>
    <t>ΕΞΟΔΟ 6:</t>
  </si>
  <si>
    <t>ΕC:</t>
  </si>
  <si>
    <t>2. Όλα τα υπόλοιπα κελιά ενημερώνονται αυτόματα από τα άλλα φύλλα εργασίας.</t>
  </si>
  <si>
    <t>1. Συμπληρώνεται μόνο το ποσοστό συγχρηματοδότησης άξονα προτεραιότητας (%).</t>
  </si>
  <si>
    <t>2. Όλα τα κελιά ενημερώνονται αυτόματα από τα άλλα φύλλα εργασίας.</t>
  </si>
  <si>
    <r>
      <t xml:space="preserve">Καθαρά έσοδα = έσοδα + υπολειμματική αξία– λειτουργικά έξοδα  (σε ευρώ, προεξοφλημένα) </t>
    </r>
    <r>
      <rPr>
        <sz val="8"/>
        <rFont val="Wingdings"/>
        <family val="0"/>
      </rPr>
      <t>ð</t>
    </r>
    <r>
      <rPr>
        <sz val="8"/>
        <rFont val="Verdana"/>
        <family val="2"/>
      </rPr>
      <t xml:space="preserve"> [R] = (5) + (4) - (6) </t>
    </r>
  </si>
  <si>
    <t>ΓΕΝΙΚΟ ΣΥΝΟΛΟ (€, τρέχουσες τιμές)</t>
  </si>
  <si>
    <t xml:space="preserve">ΤΙΤΛΟΣ ΕΡΓΟΥ </t>
  </si>
  <si>
    <t>ΔΙΚΑΙΟΥΧΟΣ</t>
  </si>
  <si>
    <r>
      <t xml:space="preserve">ΣΥΝΤΟΜΗ ΤΕΧΝΙΚΗ ΠΕΡΙΓΡΑΦΗ </t>
    </r>
    <r>
      <rPr>
        <sz val="8"/>
        <color indexed="10"/>
        <rFont val="Arial"/>
        <family val="2"/>
      </rPr>
      <t>(1)</t>
    </r>
  </si>
  <si>
    <r>
      <t xml:space="preserve">ΕΡΓΟ ΓΕΦΥΡΑ </t>
    </r>
    <r>
      <rPr>
        <sz val="8"/>
        <color indexed="10"/>
        <rFont val="Arial"/>
        <family val="2"/>
      </rPr>
      <t>(2)</t>
    </r>
  </si>
  <si>
    <r>
      <t xml:space="preserve">ΕΤΟΣ ΒΑΣΗΣ </t>
    </r>
    <r>
      <rPr>
        <sz val="8"/>
        <color indexed="10"/>
        <rFont val="Arial"/>
        <family val="2"/>
      </rPr>
      <t>(3)</t>
    </r>
  </si>
  <si>
    <r>
      <t xml:space="preserve">XΡΟΝΙΚΟΣ ΟΡΙΖΟΝΤΑΣ ΑΝΑΦΟΡΑΣ ΟΙΚΟΝΟΜΙΚΗΣ ΑΝΑΛΥΣΗΣ  </t>
    </r>
    <r>
      <rPr>
        <sz val="8"/>
        <color indexed="10"/>
        <rFont val="Arial"/>
        <family val="2"/>
      </rPr>
      <t>(4)</t>
    </r>
  </si>
  <si>
    <r>
      <t xml:space="preserve">ΦΠΑ (ΕΠΙΛΕΞΙΜΟΣ = 1, ΜΗ ΕΠΙΛΕΞΙΜΟΣ = 2)   </t>
    </r>
    <r>
      <rPr>
        <sz val="8"/>
        <color indexed="10"/>
        <rFont val="Arial"/>
        <family val="2"/>
      </rPr>
      <t>(5)</t>
    </r>
  </si>
  <si>
    <r>
      <t>(3)</t>
    </r>
    <r>
      <rPr>
        <sz val="8"/>
        <rFont val="Arial"/>
        <family val="2"/>
      </rPr>
      <t xml:space="preserve">  Το έτος βάσης της ανάλυσης συμπίπτει με το έτος έναρξης κατασκευής του έργου, εκτός των έργων-γεφυρών.</t>
    </r>
  </si>
  <si>
    <r>
      <t>(5)</t>
    </r>
    <r>
      <rPr>
        <sz val="8"/>
        <rFont val="Arial"/>
        <family val="2"/>
      </rPr>
      <t xml:space="preserve">  Αν ο ΦΠΑ είναι επιλέξιμος (δηλ. μη ανακτήσιμος) συμπληρώνεται η ένδειξη</t>
    </r>
    <r>
      <rPr>
        <b/>
        <sz val="8"/>
        <rFont val="Arial"/>
        <family val="2"/>
      </rPr>
      <t xml:space="preserve"> 1</t>
    </r>
  </si>
  <si>
    <r>
      <t>(4)</t>
    </r>
    <r>
      <rPr>
        <sz val="8"/>
        <rFont val="Arial"/>
        <family val="2"/>
      </rPr>
      <t xml:space="preserve">  Συμπληρώνεται ο χρονικός ορίζοντας αναφοράς της οικονομικής ανάλυσης.</t>
    </r>
  </si>
  <si>
    <r>
      <t>(1)</t>
    </r>
    <r>
      <rPr>
        <sz val="8"/>
        <rFont val="Arial"/>
        <family val="2"/>
      </rPr>
      <t xml:space="preserve">  Παρουσίαση των βασικών τεχνικών χαρακτηριστικών του έργου για το οποίο παραγματοποιείται η ανάλυση, ώστε να αποσαφηνίζεται το φυσικό του αντικείμενο.</t>
    </r>
  </si>
  <si>
    <r>
      <t xml:space="preserve">(2)  </t>
    </r>
    <r>
      <rPr>
        <sz val="8"/>
        <rFont val="Arial"/>
        <family val="2"/>
      </rPr>
      <t xml:space="preserve">Για τα έργα γέφυρες να γίνει διακριτή αναφορά για το κόστος του υλοποιηθέντος έργου το οποίο χρηματοδοτείται από το Γ' ΚΠΣ, καθώς και για το ανεκτέλεστο </t>
    </r>
  </si>
  <si>
    <t xml:space="preserve">   τμήμα του που χρηματοδοτείται από το ΕΣΠΑ.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</si>
</sst>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"/>
    <numFmt numFmtId="182" formatCode="0.0"/>
    <numFmt numFmtId="183" formatCode="0.00000"/>
    <numFmt numFmtId="184" formatCode="0.0000"/>
    <numFmt numFmtId="185" formatCode="0.000000"/>
    <numFmt numFmtId="186" formatCode="0.0000000"/>
    <numFmt numFmtId="187" formatCode="#,##0.0"/>
    <numFmt numFmtId="188" formatCode="#,##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%"/>
    <numFmt numFmtId="193" formatCode="0.00000000"/>
    <numFmt numFmtId="194" formatCode="0.000000000"/>
    <numFmt numFmtId="195" formatCode="&quot;Ναι&quot;;&quot;Ναι&quot;;&quot;'Οχι&quot;"/>
    <numFmt numFmtId="196" formatCode="&quot;Αληθές&quot;;&quot;Αληθές&quot;;&quot;Ψευδές&quot;"/>
    <numFmt numFmtId="197" formatCode="&quot;Ενεργοποίηση&quot;;&quot;Ενεργοποίηση&quot;;&quot;Απενεργοποίηση&quot;"/>
    <numFmt numFmtId="198" formatCode="[$€-2]\ #,##0.00_);[Red]\([$€-2]\ #,##0.00\)"/>
    <numFmt numFmtId="199" formatCode="#,##0.00\ &quot;€&quot;"/>
    <numFmt numFmtId="200" formatCode="#,###"/>
    <numFmt numFmtId="201" formatCode="#,###;[Red]\-#,##0\ _€"/>
    <numFmt numFmtId="202" formatCode="#,##0\ &quot;€&quot;"/>
  </numFmts>
  <fonts count="5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Verdana"/>
      <family val="2"/>
    </font>
    <font>
      <sz val="8"/>
      <name val="Wingdings"/>
      <family val="0"/>
    </font>
    <font>
      <b/>
      <sz val="10"/>
      <name val="Verdana"/>
      <family val="2"/>
    </font>
    <font>
      <b/>
      <u val="single"/>
      <sz val="8"/>
      <name val="Verdana"/>
      <family val="2"/>
    </font>
    <font>
      <b/>
      <sz val="8"/>
      <color indexed="10"/>
      <name val="Verdana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7"/>
      <name val="Verdana"/>
      <family val="2"/>
    </font>
    <font>
      <b/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8" borderId="1" applyNumberFormat="0" applyAlignment="0" applyProtection="0"/>
  </cellStyleXfs>
  <cellXfs count="30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9" fontId="2" fillId="33" borderId="11" xfId="54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5" fillId="35" borderId="16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34" borderId="0" xfId="0" applyFont="1" applyFill="1" applyAlignment="1">
      <alignment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2" fontId="1" fillId="34" borderId="0" xfId="0" applyNumberFormat="1" applyFont="1" applyFill="1" applyAlignment="1">
      <alignment horizontal="center" vertical="center"/>
    </xf>
    <xf numFmtId="9" fontId="1" fillId="34" borderId="0" xfId="0" applyNumberFormat="1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2" fontId="1" fillId="34" borderId="25" xfId="0" applyNumberFormat="1" applyFont="1" applyFill="1" applyBorder="1" applyAlignment="1">
      <alignment vertical="center"/>
    </xf>
    <xf numFmtId="2" fontId="1" fillId="34" borderId="26" xfId="0" applyNumberFormat="1" applyFont="1" applyFill="1" applyBorder="1" applyAlignment="1">
      <alignment vertical="center"/>
    </xf>
    <xf numFmtId="2" fontId="1" fillId="34" borderId="27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" fillId="34" borderId="0" xfId="0" applyFont="1" applyFill="1" applyAlignment="1">
      <alignment horizontal="left" vertical="center"/>
    </xf>
    <xf numFmtId="186" fontId="1" fillId="34" borderId="0" xfId="0" applyNumberFormat="1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vertical="center" wrapText="1"/>
    </xf>
    <xf numFmtId="199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0" fontId="8" fillId="0" borderId="0" xfId="54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1" fillId="36" borderId="29" xfId="0" applyNumberFormat="1" applyFont="1" applyFill="1" applyBorder="1" applyAlignment="1" applyProtection="1">
      <alignment vertical="center"/>
      <protection locked="0"/>
    </xf>
    <xf numFmtId="3" fontId="5" fillId="35" borderId="29" xfId="0" applyNumberFormat="1" applyFont="1" applyFill="1" applyBorder="1" applyAlignment="1">
      <alignment vertical="center"/>
    </xf>
    <xf numFmtId="3" fontId="2" fillId="33" borderId="30" xfId="0" applyNumberFormat="1" applyFont="1" applyFill="1" applyBorder="1" applyAlignment="1">
      <alignment vertical="center"/>
    </xf>
    <xf numFmtId="3" fontId="5" fillId="35" borderId="28" xfId="0" applyNumberFormat="1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1" fillId="34" borderId="29" xfId="0" applyNumberFormat="1" applyFont="1" applyFill="1" applyBorder="1" applyAlignment="1" applyProtection="1">
      <alignment vertical="center"/>
      <protection locked="0"/>
    </xf>
    <xf numFmtId="3" fontId="1" fillId="34" borderId="32" xfId="0" applyNumberFormat="1" applyFont="1" applyFill="1" applyBorder="1" applyAlignment="1" applyProtection="1">
      <alignment vertical="center"/>
      <protection locked="0"/>
    </xf>
    <xf numFmtId="3" fontId="5" fillId="35" borderId="28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>
      <alignment vertical="center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1" fillId="0" borderId="34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20" xfId="0" applyNumberFormat="1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1" fillId="0" borderId="0" xfId="0" applyFont="1" applyAlignment="1">
      <alignment horizontal="left"/>
    </xf>
    <xf numFmtId="2" fontId="1" fillId="34" borderId="0" xfId="0" applyNumberFormat="1" applyFont="1" applyFill="1" applyAlignment="1">
      <alignment horizontal="left" vertical="center"/>
    </xf>
    <xf numFmtId="0" fontId="12" fillId="0" borderId="0" xfId="0" applyFont="1" applyFill="1" applyAlignment="1" quotePrefix="1">
      <alignment horizontal="right" vertical="top"/>
    </xf>
    <xf numFmtId="0" fontId="1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3" fontId="11" fillId="36" borderId="32" xfId="0" applyNumberFormat="1" applyFont="1" applyFill="1" applyBorder="1" applyAlignment="1" applyProtection="1">
      <alignment vertical="center"/>
      <protection locked="0"/>
    </xf>
    <xf numFmtId="3" fontId="5" fillId="35" borderId="3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33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202" fontId="9" fillId="0" borderId="11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vertical="center" wrapText="1"/>
    </xf>
    <xf numFmtId="202" fontId="9" fillId="0" borderId="20" xfId="0" applyNumberFormat="1" applyFont="1" applyBorder="1" applyAlignment="1">
      <alignment horizontal="right" vertical="center" wrapText="1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horizontal="center" vertical="center"/>
      <protection locked="0"/>
    </xf>
    <xf numFmtId="0" fontId="2" fillId="35" borderId="23" xfId="0" applyFont="1" applyFill="1" applyBorder="1" applyAlignment="1" applyProtection="1">
      <alignment horizontal="center" vertical="center"/>
      <protection locked="0"/>
    </xf>
    <xf numFmtId="202" fontId="1" fillId="34" borderId="30" xfId="0" applyNumberFormat="1" applyFont="1" applyFill="1" applyBorder="1" applyAlignment="1" applyProtection="1">
      <alignment vertical="center"/>
      <protection locked="0"/>
    </xf>
    <xf numFmtId="202" fontId="5" fillId="35" borderId="31" xfId="0" applyNumberFormat="1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 horizontal="center"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1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0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left" vertical="center" wrapText="1"/>
      <protection locked="0"/>
    </xf>
    <xf numFmtId="202" fontId="9" fillId="0" borderId="20" xfId="0" applyNumberFormat="1" applyFont="1" applyBorder="1" applyAlignment="1" applyProtection="1">
      <alignment horizontal="right" vertical="center" wrapText="1"/>
      <protection/>
    </xf>
    <xf numFmtId="202" fontId="9" fillId="0" borderId="20" xfId="0" applyNumberFormat="1" applyFont="1" applyFill="1" applyBorder="1" applyAlignment="1" applyProtection="1">
      <alignment horizontal="right" vertical="center" wrapText="1"/>
      <protection/>
    </xf>
    <xf numFmtId="202" fontId="8" fillId="0" borderId="31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 indent="1"/>
      <protection locked="0"/>
    </xf>
    <xf numFmtId="0" fontId="2" fillId="33" borderId="38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 indent="1"/>
      <protection locked="0"/>
    </xf>
    <xf numFmtId="0" fontId="2" fillId="33" borderId="39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1" fillId="0" borderId="27" xfId="0" applyFont="1" applyBorder="1" applyAlignment="1" applyProtection="1">
      <alignment horizontal="left" vertical="center" indent="1"/>
      <protection locked="0"/>
    </xf>
    <xf numFmtId="0" fontId="1" fillId="0" borderId="27" xfId="0" applyFont="1" applyFill="1" applyBorder="1" applyAlignment="1" applyProtection="1">
      <alignment horizontal="left" vertical="center" indent="1"/>
      <protection/>
    </xf>
    <xf numFmtId="0" fontId="1" fillId="0" borderId="4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left" vertical="center" wrapText="1" indent="8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 indent="8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 indent="8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indent="1"/>
      <protection locked="0"/>
    </xf>
    <xf numFmtId="0" fontId="1" fillId="34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202" fontId="1" fillId="34" borderId="11" xfId="0" applyNumberFormat="1" applyFont="1" applyFill="1" applyBorder="1" applyAlignment="1" applyProtection="1">
      <alignment horizontal="right" vertical="center"/>
      <protection/>
    </xf>
    <xf numFmtId="202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3" borderId="11" xfId="0" applyFont="1" applyFill="1" applyBorder="1" applyAlignment="1">
      <alignment horizontal="left" vertical="center"/>
    </xf>
    <xf numFmtId="202" fontId="2" fillId="34" borderId="11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right" vertical="center"/>
    </xf>
    <xf numFmtId="202" fontId="2" fillId="34" borderId="0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02" fontId="1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02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202" fontId="2" fillId="0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vertical="center"/>
    </xf>
    <xf numFmtId="202" fontId="1" fillId="34" borderId="41" xfId="0" applyNumberFormat="1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Border="1" applyAlignment="1">
      <alignment horizontal="center" vertical="center"/>
    </xf>
    <xf numFmtId="0" fontId="19" fillId="34" borderId="0" xfId="0" applyFont="1" applyFill="1" applyAlignment="1" quotePrefix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9" fillId="0" borderId="0" xfId="0" applyFont="1" applyFill="1" applyAlignment="1" quotePrefix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9" fillId="34" borderId="0" xfId="0" applyFont="1" applyFill="1" applyAlignment="1" quotePrefix="1">
      <alignment horizontal="right"/>
    </xf>
    <xf numFmtId="0" fontId="1" fillId="0" borderId="0" xfId="0" applyFont="1" applyAlignment="1">
      <alignment horizontal="left"/>
    </xf>
    <xf numFmtId="0" fontId="18" fillId="34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8" fillId="34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1" fillId="34" borderId="0" xfId="0" applyFont="1" applyFill="1" applyAlignment="1" applyProtection="1">
      <alignment horizontal="left" vertical="center" indent="1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2" fontId="9" fillId="3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top" indent="1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22" fillId="0" borderId="11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9" fontId="7" fillId="0" borderId="0" xfId="54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34" borderId="0" xfId="0" applyFont="1" applyFill="1" applyAlignment="1">
      <alignment horizontal="right" vertical="center"/>
    </xf>
    <xf numFmtId="10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/>
    </xf>
    <xf numFmtId="0" fontId="12" fillId="34" borderId="0" xfId="0" applyFont="1" applyFill="1" applyAlignment="1" quotePrefix="1">
      <alignment horizontal="right" vertical="top"/>
    </xf>
    <xf numFmtId="0" fontId="15" fillId="0" borderId="0" xfId="0" applyFont="1" applyAlignment="1">
      <alignment horizontal="left" vertical="top"/>
    </xf>
    <xf numFmtId="199" fontId="2" fillId="0" borderId="42" xfId="0" applyNumberFormat="1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28" xfId="0" applyNumberFormat="1" applyFont="1" applyFill="1" applyBorder="1" applyAlignment="1">
      <alignment vertical="center"/>
    </xf>
    <xf numFmtId="3" fontId="2" fillId="33" borderId="31" xfId="0" applyNumberFormat="1" applyFont="1" applyFill="1" applyBorder="1" applyAlignment="1">
      <alignment vertical="center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6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0" fillId="34" borderId="46" xfId="0" applyFont="1" applyFill="1" applyBorder="1" applyAlignment="1">
      <alignment horizontal="left" vertical="top"/>
    </xf>
    <xf numFmtId="0" fontId="0" fillId="34" borderId="47" xfId="0" applyFill="1" applyBorder="1" applyAlignment="1">
      <alignment horizontal="left" vertical="top"/>
    </xf>
    <xf numFmtId="0" fontId="0" fillId="34" borderId="48" xfId="0" applyFill="1" applyBorder="1" applyAlignment="1">
      <alignment horizontal="left" vertical="top"/>
    </xf>
    <xf numFmtId="0" fontId="10" fillId="34" borderId="45" xfId="0" applyFon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49" xfId="0" applyFill="1" applyBorder="1" applyAlignment="1">
      <alignment horizontal="left" vertical="top"/>
    </xf>
    <xf numFmtId="0" fontId="0" fillId="34" borderId="45" xfId="0" applyFill="1" applyBorder="1" applyAlignment="1">
      <alignment horizontal="left" vertical="top"/>
    </xf>
    <xf numFmtId="0" fontId="0" fillId="34" borderId="43" xfId="0" applyFill="1" applyBorder="1" applyAlignment="1">
      <alignment horizontal="left" vertical="top"/>
    </xf>
    <xf numFmtId="0" fontId="0" fillId="34" borderId="50" xfId="0" applyFill="1" applyBorder="1" applyAlignment="1">
      <alignment horizontal="left" vertical="top"/>
    </xf>
    <xf numFmtId="0" fontId="0" fillId="34" borderId="44" xfId="0" applyFill="1" applyBorder="1" applyAlignment="1">
      <alignment horizontal="left" vertical="top"/>
    </xf>
    <xf numFmtId="0" fontId="1" fillId="34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/>
    </xf>
    <xf numFmtId="10" fontId="8" fillId="0" borderId="51" xfId="54" applyNumberFormat="1" applyFont="1" applyBorder="1" applyAlignment="1">
      <alignment horizontal="center" vertical="center" wrapText="1"/>
    </xf>
    <xf numFmtId="10" fontId="8" fillId="0" borderId="40" xfId="54" applyNumberFormat="1" applyFont="1" applyBorder="1" applyAlignment="1">
      <alignment horizontal="center" vertical="center" wrapText="1"/>
    </xf>
    <xf numFmtId="0" fontId="23" fillId="34" borderId="50" xfId="0" applyFont="1" applyFill="1" applyBorder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showGridLines="0" tabSelected="1" zoomScalePageLayoutView="0" workbookViewId="0" topLeftCell="A1">
      <selection activeCell="C12" sqref="C12"/>
    </sheetView>
  </sheetViews>
  <sheetFormatPr defaultColWidth="9.140625" defaultRowHeight="12.75"/>
  <cols>
    <col min="1" max="1" width="2.7109375" style="42" customWidth="1"/>
    <col min="2" max="2" width="37.00390625" style="42" customWidth="1"/>
    <col min="3" max="3" width="64.7109375" style="163" customWidth="1"/>
    <col min="4" max="4" width="16.7109375" style="42" bestFit="1" customWidth="1"/>
    <col min="5" max="16384" width="9.140625" style="42" customWidth="1"/>
  </cols>
  <sheetData>
    <row r="1" s="162" customFormat="1" ht="6" customHeight="1" thickBot="1">
      <c r="B1" s="161"/>
    </row>
    <row r="2" spans="2:3" s="162" customFormat="1" ht="13.5" thickBot="1">
      <c r="B2" s="30" t="s">
        <v>39</v>
      </c>
      <c r="C2" s="32"/>
    </row>
    <row r="3" spans="4:7" ht="7.5" customHeight="1" thickBot="1">
      <c r="D3" s="162"/>
      <c r="E3" s="162"/>
      <c r="F3" s="162"/>
      <c r="G3" s="162"/>
    </row>
    <row r="4" spans="2:3" ht="27.75" customHeight="1">
      <c r="B4" s="164" t="s">
        <v>160</v>
      </c>
      <c r="C4" s="165"/>
    </row>
    <row r="5" spans="2:3" ht="27" customHeight="1">
      <c r="B5" s="166" t="s">
        <v>161</v>
      </c>
      <c r="C5" s="167"/>
    </row>
    <row r="6" spans="2:3" ht="88.5" customHeight="1">
      <c r="B6" s="166" t="s">
        <v>162</v>
      </c>
      <c r="C6" s="167"/>
    </row>
    <row r="7" spans="2:3" ht="77.25" customHeight="1" thickBot="1">
      <c r="B7" s="250" t="s">
        <v>163</v>
      </c>
      <c r="C7" s="251"/>
    </row>
    <row r="8" spans="2:3" s="171" customFormat="1" ht="9.75" customHeight="1" thickBot="1">
      <c r="B8" s="169"/>
      <c r="C8" s="170"/>
    </row>
    <row r="9" spans="2:3" ht="23.25" customHeight="1">
      <c r="B9" s="164" t="s">
        <v>164</v>
      </c>
      <c r="C9" s="172"/>
    </row>
    <row r="10" spans="2:3" ht="31.5" customHeight="1">
      <c r="B10" s="166" t="s">
        <v>165</v>
      </c>
      <c r="C10" s="173"/>
    </row>
    <row r="11" spans="2:3" ht="21.75" customHeight="1">
      <c r="B11" s="166" t="s">
        <v>28</v>
      </c>
      <c r="C11" s="174">
        <f>C9+C10-1</f>
        <v>-1</v>
      </c>
    </row>
    <row r="12" spans="2:3" ht="30" customHeight="1" thickBot="1">
      <c r="B12" s="168" t="s">
        <v>166</v>
      </c>
      <c r="C12" s="175"/>
    </row>
    <row r="13" spans="2:3" ht="12" thickBot="1">
      <c r="B13" s="171"/>
      <c r="C13" s="176"/>
    </row>
    <row r="14" spans="2:3" ht="14.25" customHeight="1">
      <c r="B14" s="177" t="s">
        <v>3</v>
      </c>
      <c r="C14" s="178" t="s">
        <v>25</v>
      </c>
    </row>
    <row r="15" spans="2:3" ht="14.25" customHeight="1">
      <c r="B15" s="179" t="s">
        <v>4</v>
      </c>
      <c r="C15" s="180">
        <v>25</v>
      </c>
    </row>
    <row r="16" spans="2:3" ht="14.25" customHeight="1">
      <c r="B16" s="179" t="s">
        <v>6</v>
      </c>
      <c r="C16" s="180">
        <v>30</v>
      </c>
    </row>
    <row r="17" spans="2:3" ht="14.25" customHeight="1">
      <c r="B17" s="179" t="s">
        <v>8</v>
      </c>
      <c r="C17" s="180">
        <v>30</v>
      </c>
    </row>
    <row r="18" spans="2:3" ht="14.25" customHeight="1">
      <c r="B18" s="179" t="s">
        <v>5</v>
      </c>
      <c r="C18" s="180">
        <v>25</v>
      </c>
    </row>
    <row r="19" spans="2:3" ht="14.25" customHeight="1">
      <c r="B19" s="179" t="s">
        <v>10</v>
      </c>
      <c r="C19" s="180">
        <v>25</v>
      </c>
    </row>
    <row r="20" spans="2:3" ht="14.25" customHeight="1">
      <c r="B20" s="179" t="s">
        <v>66</v>
      </c>
      <c r="C20" s="180">
        <v>15</v>
      </c>
    </row>
    <row r="21" spans="2:3" ht="14.25" customHeight="1">
      <c r="B21" s="179" t="s">
        <v>7</v>
      </c>
      <c r="C21" s="180">
        <v>10</v>
      </c>
    </row>
    <row r="22" spans="2:3" ht="14.25" customHeight="1" thickBot="1">
      <c r="B22" s="181" t="s">
        <v>9</v>
      </c>
      <c r="C22" s="182">
        <v>15</v>
      </c>
    </row>
    <row r="24" ht="11.25">
      <c r="B24" s="51" t="s">
        <v>26</v>
      </c>
    </row>
    <row r="25" ht="11.25">
      <c r="B25" s="157" t="s">
        <v>170</v>
      </c>
    </row>
    <row r="26" ht="11.25">
      <c r="B26" s="157" t="s">
        <v>171</v>
      </c>
    </row>
    <row r="27" ht="11.25">
      <c r="B27" s="183" t="s">
        <v>172</v>
      </c>
    </row>
    <row r="28" ht="11.25">
      <c r="B28" s="157" t="s">
        <v>167</v>
      </c>
    </row>
    <row r="29" ht="11.25">
      <c r="B29" s="157" t="s">
        <v>169</v>
      </c>
    </row>
    <row r="30" ht="11.25">
      <c r="B30" s="157" t="s">
        <v>168</v>
      </c>
    </row>
    <row r="31" ht="11.25">
      <c r="B31" s="183" t="s">
        <v>82</v>
      </c>
    </row>
    <row r="32" ht="11.25">
      <c r="C32" s="42"/>
    </row>
  </sheetData>
  <sheetProtection password="CC6F" sheet="1" scenarios="1" formatCells="0" formatColumns="0" formatRows="0"/>
  <protectedRanges>
    <protectedRange sqref="C12 C9:C10 C4:C7" name="Περιοχή1"/>
  </protectedRange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8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D3" sqref="D3"/>
    </sheetView>
  </sheetViews>
  <sheetFormatPr defaultColWidth="9.140625" defaultRowHeight="12.75"/>
  <cols>
    <col min="1" max="1" width="3.7109375" style="143" customWidth="1"/>
    <col min="2" max="2" width="6.140625" style="143" customWidth="1"/>
    <col min="3" max="3" width="53.421875" style="143" customWidth="1"/>
    <col min="4" max="5" width="18.28125" style="143" customWidth="1"/>
    <col min="6" max="16384" width="9.140625" style="143" customWidth="1"/>
  </cols>
  <sheetData>
    <row r="1" spans="2:8" s="146" customFormat="1" ht="18.75" customHeight="1" thickBot="1">
      <c r="B1" s="77"/>
      <c r="C1" s="78"/>
      <c r="D1" s="79"/>
      <c r="E1" s="79"/>
      <c r="G1" s="147"/>
      <c r="H1" s="147"/>
    </row>
    <row r="2" spans="2:5" s="144" customFormat="1" ht="25.5" customHeight="1">
      <c r="B2" s="303" t="s">
        <v>90</v>
      </c>
      <c r="C2" s="304"/>
      <c r="D2" s="305"/>
      <c r="E2" s="81"/>
    </row>
    <row r="3" spans="2:8" ht="32.25" customHeight="1">
      <c r="B3" s="149">
        <v>1</v>
      </c>
      <c r="C3" s="150" t="s">
        <v>68</v>
      </c>
      <c r="D3" s="154">
        <f>'ΕΠΙΛΕΞΙΜΟ ΚΟΣΤΟΣ'!D20</f>
        <v>0</v>
      </c>
      <c r="E3" s="74"/>
      <c r="G3" s="144"/>
      <c r="H3" s="144"/>
    </row>
    <row r="4" spans="2:8" ht="35.25" customHeight="1">
      <c r="B4" s="149">
        <f>B3+1</f>
        <v>2</v>
      </c>
      <c r="C4" s="151" t="s">
        <v>128</v>
      </c>
      <c r="D4" s="155" t="e">
        <f>'ΣΥΝΤΕΛΕΣΤΗΣ ΕΛΛΕΙΜΜΑΤΟΣ ΧΡΗΜ.'!D12*'ΚΟΙΝΟΤΙΚΗ ΣΥΝΔΡΟΜΗ'!D3</f>
        <v>#DIV/0!</v>
      </c>
      <c r="E4" s="242"/>
      <c r="G4" s="144"/>
      <c r="H4" s="144"/>
    </row>
    <row r="5" spans="2:5" ht="32.25" customHeight="1">
      <c r="B5" s="149">
        <f>B4+1</f>
        <v>3</v>
      </c>
      <c r="C5" s="151" t="s">
        <v>65</v>
      </c>
      <c r="D5" s="148"/>
      <c r="E5" s="75"/>
    </row>
    <row r="6" spans="2:10" ht="32.25" customHeight="1" thickBot="1">
      <c r="B6" s="152">
        <f>B5+1</f>
        <v>4</v>
      </c>
      <c r="C6" s="153" t="s">
        <v>127</v>
      </c>
      <c r="D6" s="156" t="e">
        <f>+D5*D4</f>
        <v>#DIV/0!</v>
      </c>
      <c r="E6" s="76"/>
      <c r="G6" s="144"/>
      <c r="H6" s="144"/>
      <c r="J6" s="145"/>
    </row>
    <row r="7" spans="3:8" ht="12.75">
      <c r="C7" s="13"/>
      <c r="G7" s="144"/>
      <c r="H7" s="144"/>
    </row>
    <row r="8" spans="2:9" s="3" customFormat="1" ht="13.5" customHeight="1">
      <c r="B8" s="102" t="s">
        <v>26</v>
      </c>
      <c r="C8" s="63"/>
      <c r="D8" s="63"/>
      <c r="E8" s="63"/>
      <c r="F8" s="63"/>
      <c r="G8" s="63"/>
      <c r="H8" s="63"/>
      <c r="I8" s="63"/>
    </row>
    <row r="9" spans="1:9" s="3" customFormat="1" ht="13.5" customHeight="1">
      <c r="A9" s="111"/>
      <c r="B9" s="125" t="s">
        <v>156</v>
      </c>
      <c r="C9" s="63"/>
      <c r="D9" s="63"/>
      <c r="E9" s="63"/>
      <c r="F9" s="63"/>
      <c r="G9" s="63"/>
      <c r="H9" s="63"/>
      <c r="I9" s="63"/>
    </row>
    <row r="10" spans="1:13" s="3" customFormat="1" ht="13.5" customHeight="1">
      <c r="A10" s="111"/>
      <c r="B10" s="125" t="s">
        <v>155</v>
      </c>
      <c r="C10" s="4"/>
      <c r="D10" s="4"/>
      <c r="E10" s="4"/>
      <c r="F10" s="4"/>
      <c r="G10" s="4"/>
      <c r="H10" s="4"/>
      <c r="I10" s="63"/>
      <c r="J10" s="63"/>
      <c r="K10" s="63"/>
      <c r="L10" s="63"/>
      <c r="M10" s="63"/>
    </row>
    <row r="13" ht="12.75">
      <c r="B13" s="71" t="s">
        <v>78</v>
      </c>
    </row>
    <row r="14" spans="2:3" ht="12.75">
      <c r="B14" s="71" t="s">
        <v>154</v>
      </c>
      <c r="C14" s="71" t="s">
        <v>69</v>
      </c>
    </row>
    <row r="15" spans="2:3" ht="12.75">
      <c r="B15" s="71" t="s">
        <v>64</v>
      </c>
      <c r="C15" s="71" t="s">
        <v>63</v>
      </c>
    </row>
    <row r="16" spans="1:9" s="3" customFormat="1" ht="13.5" customHeight="1">
      <c r="A16" s="111"/>
      <c r="B16" s="71" t="s">
        <v>60</v>
      </c>
      <c r="C16" s="71" t="s">
        <v>61</v>
      </c>
      <c r="D16" s="63"/>
      <c r="E16" s="63"/>
      <c r="F16" s="63"/>
      <c r="G16" s="63"/>
      <c r="H16" s="63"/>
      <c r="I16" s="63"/>
    </row>
    <row r="17" spans="1:13" s="3" customFormat="1" ht="13.5" customHeight="1">
      <c r="A17" s="111"/>
      <c r="B17" s="71"/>
      <c r="C17" s="4"/>
      <c r="D17" s="4"/>
      <c r="E17" s="4"/>
      <c r="F17" s="4"/>
      <c r="G17" s="4"/>
      <c r="H17" s="4"/>
      <c r="I17" s="63"/>
      <c r="J17" s="63"/>
      <c r="K17" s="63"/>
      <c r="L17" s="63"/>
      <c r="M17" s="63"/>
    </row>
    <row r="21" ht="12.75">
      <c r="B21" s="98"/>
    </row>
  </sheetData>
  <sheetProtection password="CC6F" sheet="1" objects="1" scenarios="1"/>
  <protectedRanges>
    <protectedRange sqref="D5" name="Περιοχή1"/>
  </protectedRanges>
  <mergeCells count="1">
    <mergeCell ref="B2:D2"/>
  </mergeCells>
  <printOptions horizontalCentered="1"/>
  <pageMargins left="0.7480314960629921" right="0.6692913385826772" top="0.4724409448818898" bottom="0.68" header="0.4724409448818898" footer="0.15748031496062992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0"/>
  <sheetViews>
    <sheetView showGridLines="0" zoomScale="85" zoomScaleNormal="85" zoomScalePageLayoutView="0" workbookViewId="0" topLeftCell="A1">
      <pane xSplit="2" topLeftCell="C1" activePane="topRight" state="frozen"/>
      <selection pane="topLeft" activeCell="C5" sqref="C5"/>
      <selection pane="topRight" activeCell="G5" sqref="G5"/>
    </sheetView>
  </sheetViews>
  <sheetFormatPr defaultColWidth="9.140625" defaultRowHeight="12.75"/>
  <cols>
    <col min="1" max="1" width="4.28125" style="15" customWidth="1"/>
    <col min="2" max="2" width="10.57421875" style="14" customWidth="1"/>
    <col min="3" max="4" width="12.7109375" style="14" customWidth="1"/>
    <col min="5" max="5" width="13.28125" style="14" customWidth="1"/>
    <col min="6" max="12" width="12.7109375" style="14" customWidth="1"/>
    <col min="13" max="14" width="12.57421875" style="14" customWidth="1"/>
    <col min="15" max="15" width="12.7109375" style="14" customWidth="1"/>
    <col min="16" max="16" width="12.421875" style="14" customWidth="1"/>
    <col min="17" max="17" width="13.00390625" style="14" customWidth="1"/>
    <col min="18" max="18" width="12.28125" style="14" customWidth="1"/>
    <col min="19" max="19" width="11.421875" style="15" customWidth="1"/>
    <col min="20" max="16384" width="9.140625" style="15" customWidth="1"/>
  </cols>
  <sheetData>
    <row r="1" ht="12" thickBot="1"/>
    <row r="2" spans="2:17" ht="21.75" customHeight="1" thickBot="1">
      <c r="B2" s="252" t="s">
        <v>85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</row>
    <row r="3" spans="2:17" ht="12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62.25" customHeight="1">
      <c r="B4" s="19" t="s">
        <v>2</v>
      </c>
      <c r="C4" s="20" t="s">
        <v>67</v>
      </c>
      <c r="D4" s="20" t="s">
        <v>32</v>
      </c>
      <c r="E4" s="20" t="s">
        <v>86</v>
      </c>
      <c r="F4" s="20" t="s">
        <v>34</v>
      </c>
      <c r="G4" s="20" t="s">
        <v>87</v>
      </c>
      <c r="H4" s="20" t="s">
        <v>29</v>
      </c>
      <c r="I4" s="20" t="s">
        <v>30</v>
      </c>
      <c r="J4" s="20" t="s">
        <v>31</v>
      </c>
      <c r="K4" s="20" t="s">
        <v>75</v>
      </c>
      <c r="L4" s="20" t="s">
        <v>76</v>
      </c>
      <c r="M4" s="20" t="s">
        <v>33</v>
      </c>
      <c r="N4" s="20" t="s">
        <v>79</v>
      </c>
      <c r="O4" s="20" t="s">
        <v>91</v>
      </c>
      <c r="P4" s="114" t="s">
        <v>80</v>
      </c>
      <c r="Q4" s="21" t="s">
        <v>24</v>
      </c>
    </row>
    <row r="5" spans="2:23" ht="11.25">
      <c r="B5" s="22">
        <f>'ΓΕΝΙΚΑ ΣΤΟΙΧΕΙΑ'!C9</f>
        <v>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>
        <f>SUM(C5:L5)</f>
        <v>0</v>
      </c>
      <c r="N5" s="82"/>
      <c r="O5" s="115"/>
      <c r="P5" s="83">
        <f>SUM(N5:O5)</f>
        <v>0</v>
      </c>
      <c r="Q5" s="84">
        <f>+M5+P5</f>
        <v>0</v>
      </c>
      <c r="R5" s="15"/>
      <c r="S5" s="23"/>
      <c r="W5" s="14"/>
    </row>
    <row r="6" spans="2:23" ht="11.25">
      <c r="B6" s="22">
        <f>B5+1</f>
        <v>1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>
        <f aca="true" t="shared" si="0" ref="M6:M14">SUM(C6:L6)</f>
        <v>0</v>
      </c>
      <c r="N6" s="82"/>
      <c r="O6" s="115"/>
      <c r="P6" s="83">
        <f aca="true" t="shared" si="1" ref="P6:P14">SUM(N6:O6)</f>
        <v>0</v>
      </c>
      <c r="Q6" s="84">
        <f aca="true" t="shared" si="2" ref="Q6:Q14">+M6+P6</f>
        <v>0</v>
      </c>
      <c r="R6" s="15"/>
      <c r="S6" s="23"/>
      <c r="W6" s="14"/>
    </row>
    <row r="7" spans="2:23" ht="11.25">
      <c r="B7" s="22">
        <f>B6+1</f>
        <v>2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3">
        <f t="shared" si="0"/>
        <v>0</v>
      </c>
      <c r="N7" s="82"/>
      <c r="O7" s="115"/>
      <c r="P7" s="83">
        <f t="shared" si="1"/>
        <v>0</v>
      </c>
      <c r="Q7" s="84">
        <f t="shared" si="2"/>
        <v>0</v>
      </c>
      <c r="R7" s="15"/>
      <c r="S7" s="23"/>
      <c r="W7" s="14"/>
    </row>
    <row r="8" spans="2:23" ht="11.25">
      <c r="B8" s="22">
        <f>B7+1</f>
        <v>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3">
        <f t="shared" si="0"/>
        <v>0</v>
      </c>
      <c r="N8" s="82"/>
      <c r="O8" s="115"/>
      <c r="P8" s="83">
        <f t="shared" si="1"/>
        <v>0</v>
      </c>
      <c r="Q8" s="84">
        <f t="shared" si="2"/>
        <v>0</v>
      </c>
      <c r="R8" s="15"/>
      <c r="S8" s="23"/>
      <c r="W8" s="14"/>
    </row>
    <row r="9" spans="2:23" ht="11.25">
      <c r="B9" s="22">
        <f aca="true" t="shared" si="3" ref="B9:B14">B8+1</f>
        <v>4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3">
        <f t="shared" si="0"/>
        <v>0</v>
      </c>
      <c r="N9" s="82"/>
      <c r="O9" s="115"/>
      <c r="P9" s="83">
        <f t="shared" si="1"/>
        <v>0</v>
      </c>
      <c r="Q9" s="84">
        <f t="shared" si="2"/>
        <v>0</v>
      </c>
      <c r="R9" s="15"/>
      <c r="W9" s="14"/>
    </row>
    <row r="10" spans="2:23" ht="11.25">
      <c r="B10" s="22">
        <f t="shared" si="3"/>
        <v>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3">
        <f t="shared" si="0"/>
        <v>0</v>
      </c>
      <c r="N10" s="82"/>
      <c r="O10" s="115"/>
      <c r="P10" s="83">
        <f t="shared" si="1"/>
        <v>0</v>
      </c>
      <c r="Q10" s="84">
        <f t="shared" si="2"/>
        <v>0</v>
      </c>
      <c r="R10" s="15"/>
      <c r="W10" s="14"/>
    </row>
    <row r="11" spans="2:23" ht="11.25">
      <c r="B11" s="22">
        <f t="shared" si="3"/>
        <v>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>
        <f t="shared" si="0"/>
        <v>0</v>
      </c>
      <c r="N11" s="82"/>
      <c r="O11" s="115"/>
      <c r="P11" s="83">
        <f t="shared" si="1"/>
        <v>0</v>
      </c>
      <c r="Q11" s="84">
        <f t="shared" si="2"/>
        <v>0</v>
      </c>
      <c r="R11" s="15"/>
      <c r="W11" s="14"/>
    </row>
    <row r="12" spans="2:23" ht="11.25">
      <c r="B12" s="22">
        <f t="shared" si="3"/>
        <v>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>
        <f t="shared" si="0"/>
        <v>0</v>
      </c>
      <c r="N12" s="82"/>
      <c r="O12" s="115"/>
      <c r="P12" s="83">
        <f t="shared" si="1"/>
        <v>0</v>
      </c>
      <c r="Q12" s="84">
        <f t="shared" si="2"/>
        <v>0</v>
      </c>
      <c r="R12" s="15"/>
      <c r="W12" s="14"/>
    </row>
    <row r="13" spans="2:23" ht="11.25">
      <c r="B13" s="22">
        <f t="shared" si="3"/>
        <v>8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>
        <f t="shared" si="0"/>
        <v>0</v>
      </c>
      <c r="N13" s="82"/>
      <c r="O13" s="115"/>
      <c r="P13" s="83">
        <f t="shared" si="1"/>
        <v>0</v>
      </c>
      <c r="Q13" s="84">
        <f t="shared" si="2"/>
        <v>0</v>
      </c>
      <c r="R13" s="15"/>
      <c r="W13" s="14"/>
    </row>
    <row r="14" spans="2:23" ht="11.25">
      <c r="B14" s="22">
        <f t="shared" si="3"/>
        <v>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>
        <f t="shared" si="0"/>
        <v>0</v>
      </c>
      <c r="N14" s="82"/>
      <c r="O14" s="115"/>
      <c r="P14" s="83">
        <f t="shared" si="1"/>
        <v>0</v>
      </c>
      <c r="Q14" s="84">
        <f t="shared" si="2"/>
        <v>0</v>
      </c>
      <c r="R14" s="15"/>
      <c r="W14" s="14"/>
    </row>
    <row r="15" spans="2:23" s="25" customFormat="1" ht="12" thickBot="1">
      <c r="B15" s="24" t="s">
        <v>0</v>
      </c>
      <c r="C15" s="85">
        <f aca="true" t="shared" si="4" ref="C15:Q15">SUM(C5:C14)</f>
        <v>0</v>
      </c>
      <c r="D15" s="85">
        <f t="shared" si="4"/>
        <v>0</v>
      </c>
      <c r="E15" s="85">
        <f t="shared" si="4"/>
        <v>0</v>
      </c>
      <c r="F15" s="85">
        <f t="shared" si="4"/>
        <v>0</v>
      </c>
      <c r="G15" s="85">
        <f t="shared" si="4"/>
        <v>0</v>
      </c>
      <c r="H15" s="85">
        <f t="shared" si="4"/>
        <v>0</v>
      </c>
      <c r="I15" s="85">
        <f t="shared" si="4"/>
        <v>0</v>
      </c>
      <c r="J15" s="85">
        <f t="shared" si="4"/>
        <v>0</v>
      </c>
      <c r="K15" s="85">
        <f t="shared" si="4"/>
        <v>0</v>
      </c>
      <c r="L15" s="85">
        <f t="shared" si="4"/>
        <v>0</v>
      </c>
      <c r="M15" s="85">
        <f t="shared" si="4"/>
        <v>0</v>
      </c>
      <c r="N15" s="85">
        <f t="shared" si="4"/>
        <v>0</v>
      </c>
      <c r="O15" s="85">
        <f t="shared" si="4"/>
        <v>0</v>
      </c>
      <c r="P15" s="85">
        <f t="shared" si="4"/>
        <v>0</v>
      </c>
      <c r="Q15" s="86">
        <f t="shared" si="4"/>
        <v>0</v>
      </c>
      <c r="W15" s="14"/>
    </row>
    <row r="16" spans="18:24" ht="30" customHeight="1">
      <c r="R16" s="25"/>
      <c r="X16" s="14"/>
    </row>
    <row r="17" spans="1:24" s="103" customFormat="1" ht="15" customHeight="1">
      <c r="A17" s="102" t="s">
        <v>26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X17" s="104"/>
    </row>
    <row r="18" spans="1:24" s="103" customFormat="1" ht="15" customHeight="1">
      <c r="A18" s="110" t="s">
        <v>41</v>
      </c>
      <c r="B18" s="255" t="s">
        <v>119</v>
      </c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105"/>
      <c r="X18" s="104"/>
    </row>
    <row r="19" spans="1:24" s="103" customFormat="1" ht="15" customHeight="1">
      <c r="A19" s="244" t="s">
        <v>42</v>
      </c>
      <c r="B19" s="255" t="s">
        <v>124</v>
      </c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105"/>
      <c r="X19" s="104"/>
    </row>
    <row r="20" spans="1:24" s="103" customFormat="1" ht="15" customHeight="1">
      <c r="A20" s="245"/>
      <c r="B20" s="255" t="s">
        <v>88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105"/>
      <c r="X20" s="104"/>
    </row>
    <row r="21" spans="1:29" s="107" customFormat="1" ht="15" customHeight="1">
      <c r="A21" s="244" t="s">
        <v>43</v>
      </c>
      <c r="B21" s="243" t="s">
        <v>121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5:18" ht="12.75">
      <c r="E22" s="27"/>
      <c r="Q22" s="15"/>
      <c r="R22" s="15"/>
    </row>
    <row r="23" spans="5:18" ht="12.75">
      <c r="E23" s="27"/>
      <c r="Q23" s="15"/>
      <c r="R23" s="15"/>
    </row>
    <row r="24" spans="5:18" ht="12.75">
      <c r="E24" s="27"/>
      <c r="Q24" s="15"/>
      <c r="R24" s="15"/>
    </row>
    <row r="25" spans="5:18" ht="12.75">
      <c r="E25" s="27"/>
      <c r="Q25" s="15"/>
      <c r="R25" s="15"/>
    </row>
    <row r="26" spans="5:18" ht="12.75">
      <c r="E26" s="27"/>
      <c r="Q26" s="15"/>
      <c r="R26" s="15"/>
    </row>
    <row r="27" spans="5:18" ht="12.75">
      <c r="E27" s="27"/>
      <c r="Q27" s="15"/>
      <c r="R27" s="15"/>
    </row>
    <row r="28" spans="5:18" ht="12.75">
      <c r="E28" s="27"/>
      <c r="Q28" s="15"/>
      <c r="R28" s="15"/>
    </row>
    <row r="29" spans="5:18" ht="12.75">
      <c r="E29" s="27"/>
      <c r="Q29" s="15"/>
      <c r="R29" s="15"/>
    </row>
    <row r="30" spans="5:18" ht="12.75">
      <c r="E30" s="27"/>
      <c r="Q30" s="15"/>
      <c r="R30" s="15"/>
    </row>
    <row r="31" spans="5:18" ht="12.75">
      <c r="E31" s="27"/>
      <c r="Q31" s="15"/>
      <c r="R31" s="15"/>
    </row>
    <row r="32" spans="5:18" ht="12.75">
      <c r="E32" s="27"/>
      <c r="Q32" s="15"/>
      <c r="R32" s="15"/>
    </row>
    <row r="33" spans="5:18" ht="12.75">
      <c r="E33" s="27"/>
      <c r="Q33" s="15"/>
      <c r="R33" s="15"/>
    </row>
    <row r="34" spans="5:18" ht="12.75">
      <c r="E34" s="27"/>
      <c r="Q34" s="15"/>
      <c r="R34" s="15"/>
    </row>
    <row r="35" spans="5:18" ht="12.75">
      <c r="E35" s="27"/>
      <c r="Q35" s="15"/>
      <c r="R35" s="15"/>
    </row>
    <row r="36" spans="17:18" ht="11.25">
      <c r="Q36" s="15"/>
      <c r="R36" s="15"/>
    </row>
    <row r="37" spans="17:18" ht="11.25">
      <c r="Q37" s="15"/>
      <c r="R37" s="15"/>
    </row>
    <row r="38" spans="17:18" ht="11.25">
      <c r="Q38" s="15"/>
      <c r="R38" s="15"/>
    </row>
    <row r="39" spans="17:18" ht="11.25">
      <c r="Q39" s="15"/>
      <c r="R39" s="15"/>
    </row>
    <row r="40" spans="17:18" ht="11.25">
      <c r="Q40" s="15"/>
      <c r="R40" s="15"/>
    </row>
  </sheetData>
  <sheetProtection password="CC6F" sheet="1" objects="1" scenarios="1" formatCells="0" formatColumns="0" formatRows="0"/>
  <protectedRanges>
    <protectedRange sqref="K4:L4" name="Περιοχή1"/>
  </protectedRanges>
  <mergeCells count="4">
    <mergeCell ref="B2:Q2"/>
    <mergeCell ref="B20:Q20"/>
    <mergeCell ref="B18:Q18"/>
    <mergeCell ref="B19:Q19"/>
  </mergeCells>
  <printOptions horizontalCentered="1"/>
  <pageMargins left="0.7480314960629921" right="0.66" top="0.48" bottom="0.57" header="0.46" footer="0.16"/>
  <pageSetup fitToHeight="1" fitToWidth="1" horizontalDpi="600" verticalDpi="600" orientation="landscape" paperSize="9" scale="65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zoomScalePageLayoutView="0" workbookViewId="0" topLeftCell="A1">
      <selection activeCell="C24" sqref="C24"/>
    </sheetView>
  </sheetViews>
  <sheetFormatPr defaultColWidth="9.140625" defaultRowHeight="12.75"/>
  <cols>
    <col min="1" max="1" width="4.28125" style="112" customWidth="1"/>
    <col min="2" max="2" width="42.28125" style="184" customWidth="1"/>
    <col min="3" max="3" width="22.57421875" style="113" customWidth="1"/>
    <col min="4" max="4" width="21.28125" style="113" customWidth="1"/>
    <col min="5" max="5" width="31.140625" style="113" customWidth="1"/>
    <col min="6" max="6" width="4.57421875" style="113" customWidth="1"/>
    <col min="7" max="7" width="3.28125" style="113" customWidth="1"/>
    <col min="8" max="11" width="12.7109375" style="113" customWidth="1"/>
    <col min="12" max="13" width="12.57421875" style="113" customWidth="1"/>
    <col min="14" max="14" width="12.7109375" style="113" customWidth="1"/>
    <col min="15" max="15" width="12.421875" style="113" customWidth="1"/>
    <col min="16" max="16" width="13.00390625" style="113" customWidth="1"/>
    <col min="17" max="17" width="12.28125" style="113" customWidth="1"/>
    <col min="18" max="18" width="11.421875" style="112" customWidth="1"/>
    <col min="19" max="16384" width="9.140625" style="112" customWidth="1"/>
  </cols>
  <sheetData>
    <row r="1" spans="3:4" ht="30.75" customHeight="1">
      <c r="C1" s="20" t="s">
        <v>24</v>
      </c>
      <c r="D1" s="20" t="s">
        <v>134</v>
      </c>
    </row>
    <row r="2" spans="2:17" ht="13.5" customHeight="1">
      <c r="B2" s="185" t="s">
        <v>95</v>
      </c>
      <c r="C2" s="186">
        <f>+'ΚΟΣΤΟΣ ΕΠΕΝΔΥΣΗΣ'!C15</f>
        <v>0</v>
      </c>
      <c r="D2" s="187"/>
      <c r="P2" s="112"/>
      <c r="Q2" s="112"/>
    </row>
    <row r="3" spans="2:17" ht="13.5" customHeight="1">
      <c r="B3" s="185" t="s">
        <v>135</v>
      </c>
      <c r="C3" s="186">
        <f>+'ΚΟΣΤΟΣ ΕΠΕΝΔΥΣΗΣ'!D15</f>
        <v>0</v>
      </c>
      <c r="D3" s="187"/>
      <c r="E3" s="126" t="str">
        <f>IF(D3&gt;C24,"error!!!","  ")</f>
        <v>  </v>
      </c>
      <c r="P3" s="112"/>
      <c r="Q3" s="112"/>
    </row>
    <row r="4" spans="2:17" ht="13.5" customHeight="1">
      <c r="B4" s="185" t="s">
        <v>136</v>
      </c>
      <c r="C4" s="186">
        <f>+'ΚΟΣΤΟΣ ΕΠΕΝΔΥΣΗΣ'!E15</f>
        <v>0</v>
      </c>
      <c r="D4" s="187"/>
      <c r="P4" s="112"/>
      <c r="Q4" s="112"/>
    </row>
    <row r="5" spans="2:17" ht="13.5" customHeight="1">
      <c r="B5" s="185" t="s">
        <v>34</v>
      </c>
      <c r="C5" s="186">
        <f>+'ΚΟΣΤΟΣ ΕΠΕΝΔΥΣΗΣ'!F15</f>
        <v>0</v>
      </c>
      <c r="D5" s="187"/>
      <c r="P5" s="112"/>
      <c r="Q5" s="112"/>
    </row>
    <row r="6" spans="2:17" ht="13.5" customHeight="1">
      <c r="B6" s="185" t="s">
        <v>137</v>
      </c>
      <c r="C6" s="186">
        <f>+'ΚΟΣΤΟΣ ΕΠΕΝΔΥΣΗΣ'!G15</f>
        <v>0</v>
      </c>
      <c r="D6" s="187"/>
      <c r="P6" s="112"/>
      <c r="Q6" s="112"/>
    </row>
    <row r="7" spans="2:17" ht="13.5" customHeight="1">
      <c r="B7" s="185" t="s">
        <v>29</v>
      </c>
      <c r="C7" s="186">
        <f>+'ΚΟΣΤΟΣ ΕΠΕΝΔΥΣΗΣ'!H15</f>
        <v>0</v>
      </c>
      <c r="D7" s="187"/>
      <c r="P7" s="112"/>
      <c r="Q7" s="112"/>
    </row>
    <row r="8" spans="2:17" ht="13.5" customHeight="1">
      <c r="B8" s="185" t="s">
        <v>30</v>
      </c>
      <c r="C8" s="186">
        <f>+'ΚΟΣΤΟΣ ΕΠΕΝΔΥΣΗΣ'!I15</f>
        <v>0</v>
      </c>
      <c r="D8" s="187"/>
      <c r="P8" s="112"/>
      <c r="Q8" s="112"/>
    </row>
    <row r="9" spans="2:17" ht="13.5" customHeight="1">
      <c r="B9" s="185" t="s">
        <v>31</v>
      </c>
      <c r="C9" s="186">
        <f>+'ΚΟΣΤΟΣ ΕΠΕΝΔΥΣΗΣ'!J15</f>
        <v>0</v>
      </c>
      <c r="D9" s="187"/>
      <c r="P9" s="112"/>
      <c r="Q9" s="112"/>
    </row>
    <row r="10" spans="2:17" ht="13.5" customHeight="1">
      <c r="B10" s="185" t="s">
        <v>138</v>
      </c>
      <c r="C10" s="186">
        <f>+'ΚΟΣΤΟΣ ΕΠΕΝΔΥΣΗΣ'!K15</f>
        <v>0</v>
      </c>
      <c r="D10" s="187"/>
      <c r="P10" s="112"/>
      <c r="Q10" s="112"/>
    </row>
    <row r="11" spans="2:17" ht="13.5" customHeight="1">
      <c r="B11" s="185" t="s">
        <v>139</v>
      </c>
      <c r="C11" s="186">
        <f>+'ΚΟΣΤΟΣ ΕΠΕΝΔΥΣΗΣ'!L15</f>
        <v>0</v>
      </c>
      <c r="D11" s="187"/>
      <c r="P11" s="112"/>
      <c r="Q11" s="112"/>
    </row>
    <row r="12" spans="2:17" ht="13.5" customHeight="1">
      <c r="B12" s="188" t="s">
        <v>33</v>
      </c>
      <c r="C12" s="189">
        <f>SUM(C2:C11)</f>
        <v>0</v>
      </c>
      <c r="D12" s="189">
        <f>SUM(D2:D11)</f>
        <v>0</v>
      </c>
      <c r="P12" s="112"/>
      <c r="Q12" s="112"/>
    </row>
    <row r="13" spans="2:17" ht="13.5" customHeight="1">
      <c r="B13" s="185" t="s">
        <v>94</v>
      </c>
      <c r="C13" s="186">
        <f>+'ΚΟΣΤΟΣ ΕΠΕΝΔΥΣΗΣ'!P15</f>
        <v>0</v>
      </c>
      <c r="D13" s="187"/>
      <c r="P13" s="112"/>
      <c r="Q13" s="112"/>
    </row>
    <row r="14" spans="2:17" s="193" customFormat="1" ht="7.5" customHeight="1">
      <c r="B14" s="190"/>
      <c r="C14" s="191"/>
      <c r="D14" s="191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</row>
    <row r="15" spans="2:17" ht="13.5" customHeight="1">
      <c r="B15" s="185" t="s">
        <v>140</v>
      </c>
      <c r="C15" s="194"/>
      <c r="D15" s="187"/>
      <c r="P15" s="112"/>
      <c r="Q15" s="112"/>
    </row>
    <row r="16" spans="2:17" ht="13.5" customHeight="1">
      <c r="B16" s="185" t="s">
        <v>93</v>
      </c>
      <c r="C16" s="187"/>
      <c r="D16" s="187"/>
      <c r="P16" s="112"/>
      <c r="Q16" s="112"/>
    </row>
    <row r="17" spans="2:15" s="195" customFormat="1" ht="6.75" customHeight="1">
      <c r="B17" s="196"/>
      <c r="C17" s="197"/>
      <c r="D17" s="197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</row>
    <row r="18" spans="2:15" s="195" customFormat="1" ht="13.5" customHeight="1">
      <c r="B18" s="199" t="s">
        <v>92</v>
      </c>
      <c r="C18" s="200">
        <f>+C13+C16</f>
        <v>0</v>
      </c>
      <c r="D18" s="200">
        <f>+D13+D16</f>
        <v>0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</row>
    <row r="19" spans="2:15" s="201" customFormat="1" ht="6.75" customHeight="1">
      <c r="B19" s="190"/>
      <c r="C19" s="202"/>
      <c r="D19" s="202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</row>
    <row r="20" spans="2:17" ht="13.5" customHeight="1">
      <c r="B20" s="204" t="s">
        <v>159</v>
      </c>
      <c r="C20" s="189">
        <f>C12+C15+C18</f>
        <v>0</v>
      </c>
      <c r="D20" s="189">
        <f>D12+D15+D18</f>
        <v>0</v>
      </c>
      <c r="P20" s="112"/>
      <c r="Q20" s="112"/>
    </row>
    <row r="21" spans="2:15" s="117" customFormat="1" ht="11.25">
      <c r="B21" s="196"/>
      <c r="C21" s="205"/>
      <c r="D21" s="205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</row>
    <row r="22" spans="2:23" s="207" customFormat="1" ht="15" customHeight="1">
      <c r="B22" s="26" t="s">
        <v>26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208"/>
      <c r="W22" s="113"/>
    </row>
    <row r="23" spans="1:17" ht="15.75" customHeight="1" thickBot="1">
      <c r="A23" s="209" t="s">
        <v>41</v>
      </c>
      <c r="B23" s="43" t="s">
        <v>120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2:17" ht="21.75" customHeight="1" thickBot="1">
      <c r="B24" s="211" t="s">
        <v>53</v>
      </c>
      <c r="C24" s="246" t="str">
        <f>IF(C3&gt;0,SUM(D2,D4:D11,D13,D15:D16)/9,"-")</f>
        <v>-</v>
      </c>
      <c r="D24" s="257" t="s">
        <v>118</v>
      </c>
      <c r="E24" s="258"/>
      <c r="F24" s="258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0"/>
    </row>
    <row r="25" spans="1:23" s="207" customFormat="1" ht="18.75" customHeight="1">
      <c r="A25" s="209" t="s">
        <v>42</v>
      </c>
      <c r="B25" s="256" t="s">
        <v>119</v>
      </c>
      <c r="C25" s="256"/>
      <c r="D25" s="256"/>
      <c r="E25" s="256"/>
      <c r="F25" s="256"/>
      <c r="G25" s="256"/>
      <c r="H25" s="213"/>
      <c r="I25" s="213"/>
      <c r="J25" s="213"/>
      <c r="K25" s="213"/>
      <c r="L25" s="213"/>
      <c r="M25" s="213"/>
      <c r="N25" s="213"/>
      <c r="O25" s="213"/>
      <c r="P25" s="213"/>
      <c r="Q25" s="208"/>
      <c r="W25" s="113"/>
    </row>
    <row r="26" spans="1:23" s="207" customFormat="1" ht="11.25" customHeight="1">
      <c r="A26" s="209" t="s">
        <v>43</v>
      </c>
      <c r="B26" s="256" t="s">
        <v>123</v>
      </c>
      <c r="C26" s="256"/>
      <c r="D26" s="256"/>
      <c r="E26" s="256"/>
      <c r="F26" s="256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208"/>
      <c r="W26" s="113"/>
    </row>
    <row r="27" spans="1:23" s="207" customFormat="1" ht="11.25" customHeight="1">
      <c r="A27" s="214"/>
      <c r="B27" s="215" t="s">
        <v>88</v>
      </c>
      <c r="C27" s="213"/>
      <c r="D27" s="213"/>
      <c r="E27" s="213"/>
      <c r="F27" s="2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208"/>
      <c r="W27" s="113"/>
    </row>
    <row r="28" spans="2:6" ht="11.25">
      <c r="B28" s="215" t="s">
        <v>132</v>
      </c>
      <c r="C28" s="213"/>
      <c r="D28" s="213"/>
      <c r="E28" s="213"/>
      <c r="F28" s="213"/>
    </row>
    <row r="29" spans="1:23" s="218" customFormat="1" ht="13.5" customHeight="1">
      <c r="A29" s="216" t="s">
        <v>44</v>
      </c>
      <c r="B29" s="217" t="s">
        <v>121</v>
      </c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20"/>
      <c r="W29" s="221"/>
    </row>
    <row r="30" spans="1:17" s="224" customFormat="1" ht="15" customHeight="1">
      <c r="A30" s="222" t="s">
        <v>77</v>
      </c>
      <c r="B30" s="223" t="s">
        <v>131</v>
      </c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1"/>
    </row>
    <row r="31" spans="1:17" s="227" customFormat="1" ht="15" customHeight="1">
      <c r="A31" s="222" t="s">
        <v>89</v>
      </c>
      <c r="B31" s="223" t="s">
        <v>122</v>
      </c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6"/>
    </row>
  </sheetData>
  <sheetProtection password="CC6F" sheet="1" objects="1" scenarios="1" formatCells="0" formatColumns="0" formatRows="0"/>
  <protectedRanges>
    <protectedRange sqref="D2:D11 D13 D15:D16" name="Περιοχή3"/>
    <protectedRange sqref="C15:C16" name="Περιοχή2"/>
    <protectedRange sqref="B10:B11" name="Περιοχή1"/>
  </protectedRanges>
  <mergeCells count="3">
    <mergeCell ref="B25:G25"/>
    <mergeCell ref="B26:F26"/>
    <mergeCell ref="D24:F24"/>
  </mergeCells>
  <printOptions horizontalCentered="1"/>
  <pageMargins left="0.7480314960629921" right="0.66" top="0.71" bottom="0.62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zoomScale="90" zoomScaleNormal="90" zoomScalePageLayoutView="0" workbookViewId="0" topLeftCell="A1">
      <selection activeCell="B6" sqref="B6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3" width="15.421875" style="29" customWidth="1"/>
    <col min="4" max="4" width="20.421875" style="29" customWidth="1"/>
    <col min="5" max="5" width="29.00390625" style="29" customWidth="1"/>
    <col min="6" max="6" width="4.421875" style="27" customWidth="1"/>
    <col min="7" max="7" width="8.421875" style="27" customWidth="1"/>
    <col min="8" max="8" width="15.421875" style="27" customWidth="1"/>
    <col min="9" max="9" width="20.421875" style="27" customWidth="1"/>
    <col min="10" max="10" width="29.00390625" style="27" customWidth="1"/>
    <col min="11" max="11" width="3.421875" style="27" customWidth="1"/>
    <col min="12" max="12" width="9.140625" style="27" customWidth="1"/>
    <col min="13" max="13" width="15.57421875" style="27" customWidth="1"/>
    <col min="14" max="14" width="20.57421875" style="27" customWidth="1"/>
    <col min="15" max="15" width="29.140625" style="27" customWidth="1"/>
    <col min="16" max="16384" width="9.140625" style="27" customWidth="1"/>
  </cols>
  <sheetData>
    <row r="1" spans="2:15" ht="25.5" customHeight="1" thickBot="1">
      <c r="B1" s="252" t="s">
        <v>115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7"/>
    </row>
    <row r="2" ht="15.75" customHeight="1" thickBot="1"/>
    <row r="3" spans="2:15" ht="13.5" thickBot="1">
      <c r="B3" s="30" t="s">
        <v>100</v>
      </c>
      <c r="C3" s="31"/>
      <c r="D3" s="31"/>
      <c r="E3" s="32"/>
      <c r="G3" s="30" t="s">
        <v>101</v>
      </c>
      <c r="H3" s="31"/>
      <c r="I3" s="31"/>
      <c r="J3" s="32"/>
      <c r="L3" s="30" t="s">
        <v>141</v>
      </c>
      <c r="M3" s="31"/>
      <c r="N3" s="31"/>
      <c r="O3" s="32"/>
    </row>
    <row r="4" spans="2:15" ht="6" customHeight="1" thickBot="1">
      <c r="B4" s="35"/>
      <c r="C4" s="36"/>
      <c r="D4" s="36"/>
      <c r="E4" s="130"/>
      <c r="G4" s="35"/>
      <c r="H4" s="36"/>
      <c r="I4" s="36"/>
      <c r="J4" s="130"/>
      <c r="L4" s="35"/>
      <c r="M4" s="36"/>
      <c r="N4" s="36"/>
      <c r="O4" s="130"/>
    </row>
    <row r="5" spans="2:15" ht="19.5" customHeight="1">
      <c r="B5" s="37"/>
      <c r="C5" s="132" t="s">
        <v>96</v>
      </c>
      <c r="D5" s="132" t="s">
        <v>97</v>
      </c>
      <c r="E5" s="133" t="s">
        <v>98</v>
      </c>
      <c r="G5" s="37"/>
      <c r="H5" s="38" t="s">
        <v>96</v>
      </c>
      <c r="I5" s="38" t="s">
        <v>97</v>
      </c>
      <c r="J5" s="131" t="s">
        <v>98</v>
      </c>
      <c r="L5" s="37"/>
      <c r="M5" s="132" t="s">
        <v>96</v>
      </c>
      <c r="N5" s="132" t="s">
        <v>97</v>
      </c>
      <c r="O5" s="133" t="s">
        <v>98</v>
      </c>
    </row>
    <row r="6" spans="2:15" ht="12.75">
      <c r="B6" s="40">
        <f>+'ΓΕΝΙΚΑ ΣΤΟΙΧΕΙΑ'!C9</f>
        <v>0</v>
      </c>
      <c r="C6" s="87"/>
      <c r="D6" s="87"/>
      <c r="E6" s="134">
        <f>C6*D6</f>
        <v>0</v>
      </c>
      <c r="G6" s="40">
        <f>+'ΓΕΝΙΚΑ ΣΤΟΙΧΕΙΑ'!C9</f>
        <v>0</v>
      </c>
      <c r="H6" s="87"/>
      <c r="I6" s="87"/>
      <c r="J6" s="134">
        <f>H6*I6</f>
        <v>0</v>
      </c>
      <c r="L6" s="40">
        <f>+'ΓΕΝΙΚΑ ΣΤΟΙΧΕΙΑ'!C9</f>
        <v>0</v>
      </c>
      <c r="M6" s="87"/>
      <c r="N6" s="87"/>
      <c r="O6" s="134">
        <f>M6*N6</f>
        <v>0</v>
      </c>
    </row>
    <row r="7" spans="2:15" ht="12.75">
      <c r="B7" s="40">
        <f>+B6+1</f>
        <v>1</v>
      </c>
      <c r="C7" s="87"/>
      <c r="D7" s="87"/>
      <c r="E7" s="134">
        <f aca="true" t="shared" si="0" ref="E7:E35">C7*D7</f>
        <v>0</v>
      </c>
      <c r="G7" s="40">
        <f>+G6+1</f>
        <v>1</v>
      </c>
      <c r="H7" s="87"/>
      <c r="I7" s="87"/>
      <c r="J7" s="134">
        <f aca="true" t="shared" si="1" ref="J7:J35">H7*I7</f>
        <v>0</v>
      </c>
      <c r="L7" s="40">
        <f>+L6+1</f>
        <v>1</v>
      </c>
      <c r="M7" s="87"/>
      <c r="N7" s="87"/>
      <c r="O7" s="134">
        <f aca="true" t="shared" si="2" ref="O7:O35">M7*N7</f>
        <v>0</v>
      </c>
    </row>
    <row r="8" spans="2:15" ht="12.75">
      <c r="B8" s="40">
        <f aca="true" t="shared" si="3" ref="B8:B35">+B7+1</f>
        <v>2</v>
      </c>
      <c r="C8" s="87"/>
      <c r="D8" s="87"/>
      <c r="E8" s="134">
        <f t="shared" si="0"/>
        <v>0</v>
      </c>
      <c r="G8" s="40">
        <f aca="true" t="shared" si="4" ref="G8:G35">+G7+1</f>
        <v>2</v>
      </c>
      <c r="H8" s="87"/>
      <c r="I8" s="87"/>
      <c r="J8" s="134">
        <f t="shared" si="1"/>
        <v>0</v>
      </c>
      <c r="L8" s="40">
        <f aca="true" t="shared" si="5" ref="L8:L35">+L7+1</f>
        <v>2</v>
      </c>
      <c r="M8" s="87"/>
      <c r="N8" s="87"/>
      <c r="O8" s="134">
        <f t="shared" si="2"/>
        <v>0</v>
      </c>
    </row>
    <row r="9" spans="2:15" ht="12.75">
      <c r="B9" s="40">
        <f t="shared" si="3"/>
        <v>3</v>
      </c>
      <c r="C9" s="87"/>
      <c r="D9" s="87"/>
      <c r="E9" s="134">
        <f t="shared" si="0"/>
        <v>0</v>
      </c>
      <c r="G9" s="40">
        <f t="shared" si="4"/>
        <v>3</v>
      </c>
      <c r="H9" s="87"/>
      <c r="I9" s="87"/>
      <c r="J9" s="134">
        <f t="shared" si="1"/>
        <v>0</v>
      </c>
      <c r="L9" s="40">
        <f t="shared" si="5"/>
        <v>3</v>
      </c>
      <c r="M9" s="87"/>
      <c r="N9" s="87"/>
      <c r="O9" s="134">
        <f t="shared" si="2"/>
        <v>0</v>
      </c>
    </row>
    <row r="10" spans="2:15" ht="12.75">
      <c r="B10" s="40">
        <f t="shared" si="3"/>
        <v>4</v>
      </c>
      <c r="C10" s="87"/>
      <c r="D10" s="87"/>
      <c r="E10" s="134">
        <f t="shared" si="0"/>
        <v>0</v>
      </c>
      <c r="G10" s="40">
        <f t="shared" si="4"/>
        <v>4</v>
      </c>
      <c r="H10" s="87"/>
      <c r="I10" s="87"/>
      <c r="J10" s="134">
        <f t="shared" si="1"/>
        <v>0</v>
      </c>
      <c r="L10" s="40">
        <f t="shared" si="5"/>
        <v>4</v>
      </c>
      <c r="M10" s="87"/>
      <c r="N10" s="87"/>
      <c r="O10" s="134">
        <f t="shared" si="2"/>
        <v>0</v>
      </c>
    </row>
    <row r="11" spans="2:15" ht="12.75">
      <c r="B11" s="40">
        <f t="shared" si="3"/>
        <v>5</v>
      </c>
      <c r="C11" s="87"/>
      <c r="D11" s="87"/>
      <c r="E11" s="134">
        <f t="shared" si="0"/>
        <v>0</v>
      </c>
      <c r="G11" s="40">
        <f t="shared" si="4"/>
        <v>5</v>
      </c>
      <c r="H11" s="87"/>
      <c r="I11" s="87"/>
      <c r="J11" s="134">
        <f t="shared" si="1"/>
        <v>0</v>
      </c>
      <c r="L11" s="40">
        <f t="shared" si="5"/>
        <v>5</v>
      </c>
      <c r="M11" s="87"/>
      <c r="N11" s="87"/>
      <c r="O11" s="134">
        <f t="shared" si="2"/>
        <v>0</v>
      </c>
    </row>
    <row r="12" spans="2:15" ht="12.75">
      <c r="B12" s="40">
        <f t="shared" si="3"/>
        <v>6</v>
      </c>
      <c r="C12" s="87"/>
      <c r="D12" s="87"/>
      <c r="E12" s="134">
        <f t="shared" si="0"/>
        <v>0</v>
      </c>
      <c r="G12" s="40">
        <f t="shared" si="4"/>
        <v>6</v>
      </c>
      <c r="H12" s="87"/>
      <c r="I12" s="87"/>
      <c r="J12" s="134">
        <f t="shared" si="1"/>
        <v>0</v>
      </c>
      <c r="L12" s="40">
        <f t="shared" si="5"/>
        <v>6</v>
      </c>
      <c r="M12" s="87"/>
      <c r="N12" s="87"/>
      <c r="O12" s="134">
        <f t="shared" si="2"/>
        <v>0</v>
      </c>
    </row>
    <row r="13" spans="2:15" ht="12.75">
      <c r="B13" s="40">
        <f t="shared" si="3"/>
        <v>7</v>
      </c>
      <c r="C13" s="87"/>
      <c r="D13" s="87"/>
      <c r="E13" s="134">
        <f t="shared" si="0"/>
        <v>0</v>
      </c>
      <c r="G13" s="40">
        <f t="shared" si="4"/>
        <v>7</v>
      </c>
      <c r="H13" s="87"/>
      <c r="I13" s="87"/>
      <c r="J13" s="134">
        <f t="shared" si="1"/>
        <v>0</v>
      </c>
      <c r="L13" s="40">
        <f t="shared" si="5"/>
        <v>7</v>
      </c>
      <c r="M13" s="87"/>
      <c r="N13" s="87"/>
      <c r="O13" s="134">
        <f t="shared" si="2"/>
        <v>0</v>
      </c>
    </row>
    <row r="14" spans="2:15" ht="12.75">
      <c r="B14" s="40">
        <f t="shared" si="3"/>
        <v>8</v>
      </c>
      <c r="C14" s="87"/>
      <c r="D14" s="87"/>
      <c r="E14" s="134">
        <f t="shared" si="0"/>
        <v>0</v>
      </c>
      <c r="G14" s="40">
        <f t="shared" si="4"/>
        <v>8</v>
      </c>
      <c r="H14" s="87"/>
      <c r="I14" s="87"/>
      <c r="J14" s="134">
        <f t="shared" si="1"/>
        <v>0</v>
      </c>
      <c r="L14" s="40">
        <f t="shared" si="5"/>
        <v>8</v>
      </c>
      <c r="M14" s="87"/>
      <c r="N14" s="87"/>
      <c r="O14" s="134">
        <f t="shared" si="2"/>
        <v>0</v>
      </c>
    </row>
    <row r="15" spans="2:15" ht="12.75">
      <c r="B15" s="40">
        <f t="shared" si="3"/>
        <v>9</v>
      </c>
      <c r="C15" s="87"/>
      <c r="D15" s="87"/>
      <c r="E15" s="134">
        <f t="shared" si="0"/>
        <v>0</v>
      </c>
      <c r="G15" s="40">
        <f t="shared" si="4"/>
        <v>9</v>
      </c>
      <c r="H15" s="87"/>
      <c r="I15" s="87"/>
      <c r="J15" s="134">
        <f t="shared" si="1"/>
        <v>0</v>
      </c>
      <c r="L15" s="40">
        <f t="shared" si="5"/>
        <v>9</v>
      </c>
      <c r="M15" s="87"/>
      <c r="N15" s="87"/>
      <c r="O15" s="134">
        <f t="shared" si="2"/>
        <v>0</v>
      </c>
    </row>
    <row r="16" spans="2:15" ht="12.75">
      <c r="B16" s="40">
        <f t="shared" si="3"/>
        <v>10</v>
      </c>
      <c r="C16" s="87"/>
      <c r="D16" s="87"/>
      <c r="E16" s="134">
        <f t="shared" si="0"/>
        <v>0</v>
      </c>
      <c r="G16" s="40">
        <f t="shared" si="4"/>
        <v>10</v>
      </c>
      <c r="H16" s="87"/>
      <c r="I16" s="87"/>
      <c r="J16" s="134">
        <f t="shared" si="1"/>
        <v>0</v>
      </c>
      <c r="L16" s="40">
        <f t="shared" si="5"/>
        <v>10</v>
      </c>
      <c r="M16" s="87"/>
      <c r="N16" s="87"/>
      <c r="O16" s="134">
        <f t="shared" si="2"/>
        <v>0</v>
      </c>
    </row>
    <row r="17" spans="2:15" ht="12.75">
      <c r="B17" s="40">
        <f t="shared" si="3"/>
        <v>11</v>
      </c>
      <c r="C17" s="87"/>
      <c r="D17" s="87"/>
      <c r="E17" s="134">
        <f t="shared" si="0"/>
        <v>0</v>
      </c>
      <c r="G17" s="40">
        <f t="shared" si="4"/>
        <v>11</v>
      </c>
      <c r="H17" s="87"/>
      <c r="I17" s="87"/>
      <c r="J17" s="134">
        <f t="shared" si="1"/>
        <v>0</v>
      </c>
      <c r="L17" s="40">
        <f t="shared" si="5"/>
        <v>11</v>
      </c>
      <c r="M17" s="87"/>
      <c r="N17" s="87"/>
      <c r="O17" s="134">
        <f t="shared" si="2"/>
        <v>0</v>
      </c>
    </row>
    <row r="18" spans="2:15" ht="12.75">
      <c r="B18" s="40">
        <f t="shared" si="3"/>
        <v>12</v>
      </c>
      <c r="C18" s="87"/>
      <c r="D18" s="87"/>
      <c r="E18" s="134">
        <f t="shared" si="0"/>
        <v>0</v>
      </c>
      <c r="G18" s="40">
        <f t="shared" si="4"/>
        <v>12</v>
      </c>
      <c r="H18" s="87"/>
      <c r="I18" s="87"/>
      <c r="J18" s="134">
        <f t="shared" si="1"/>
        <v>0</v>
      </c>
      <c r="L18" s="40">
        <f t="shared" si="5"/>
        <v>12</v>
      </c>
      <c r="M18" s="87"/>
      <c r="N18" s="87"/>
      <c r="O18" s="134">
        <f t="shared" si="2"/>
        <v>0</v>
      </c>
    </row>
    <row r="19" spans="2:15" ht="12.75">
      <c r="B19" s="40">
        <f t="shared" si="3"/>
        <v>13</v>
      </c>
      <c r="C19" s="87"/>
      <c r="D19" s="87"/>
      <c r="E19" s="134">
        <f t="shared" si="0"/>
        <v>0</v>
      </c>
      <c r="G19" s="40">
        <f t="shared" si="4"/>
        <v>13</v>
      </c>
      <c r="H19" s="87"/>
      <c r="I19" s="87"/>
      <c r="J19" s="134">
        <f t="shared" si="1"/>
        <v>0</v>
      </c>
      <c r="L19" s="40">
        <f t="shared" si="5"/>
        <v>13</v>
      </c>
      <c r="M19" s="87"/>
      <c r="N19" s="87"/>
      <c r="O19" s="134">
        <f t="shared" si="2"/>
        <v>0</v>
      </c>
    </row>
    <row r="20" spans="2:15" ht="12.75">
      <c r="B20" s="40">
        <f t="shared" si="3"/>
        <v>14</v>
      </c>
      <c r="C20" s="87"/>
      <c r="D20" s="87"/>
      <c r="E20" s="134">
        <f t="shared" si="0"/>
        <v>0</v>
      </c>
      <c r="G20" s="40">
        <f t="shared" si="4"/>
        <v>14</v>
      </c>
      <c r="H20" s="87"/>
      <c r="I20" s="87"/>
      <c r="J20" s="134">
        <f t="shared" si="1"/>
        <v>0</v>
      </c>
      <c r="L20" s="40">
        <f t="shared" si="5"/>
        <v>14</v>
      </c>
      <c r="M20" s="87"/>
      <c r="N20" s="87"/>
      <c r="O20" s="134">
        <f t="shared" si="2"/>
        <v>0</v>
      </c>
    </row>
    <row r="21" spans="2:15" ht="12.75">
      <c r="B21" s="40">
        <f t="shared" si="3"/>
        <v>15</v>
      </c>
      <c r="C21" s="87"/>
      <c r="D21" s="87"/>
      <c r="E21" s="134">
        <f t="shared" si="0"/>
        <v>0</v>
      </c>
      <c r="G21" s="40">
        <f t="shared" si="4"/>
        <v>15</v>
      </c>
      <c r="H21" s="87"/>
      <c r="I21" s="87"/>
      <c r="J21" s="134">
        <f t="shared" si="1"/>
        <v>0</v>
      </c>
      <c r="L21" s="40">
        <f t="shared" si="5"/>
        <v>15</v>
      </c>
      <c r="M21" s="87"/>
      <c r="N21" s="87"/>
      <c r="O21" s="134">
        <f t="shared" si="2"/>
        <v>0</v>
      </c>
    </row>
    <row r="22" spans="2:15" ht="12.75">
      <c r="B22" s="40">
        <f t="shared" si="3"/>
        <v>16</v>
      </c>
      <c r="C22" s="87"/>
      <c r="D22" s="87"/>
      <c r="E22" s="134">
        <f t="shared" si="0"/>
        <v>0</v>
      </c>
      <c r="G22" s="40">
        <f t="shared" si="4"/>
        <v>16</v>
      </c>
      <c r="H22" s="87"/>
      <c r="I22" s="87"/>
      <c r="J22" s="134">
        <f t="shared" si="1"/>
        <v>0</v>
      </c>
      <c r="L22" s="40">
        <f t="shared" si="5"/>
        <v>16</v>
      </c>
      <c r="M22" s="87"/>
      <c r="N22" s="87"/>
      <c r="O22" s="134">
        <f t="shared" si="2"/>
        <v>0</v>
      </c>
    </row>
    <row r="23" spans="2:15" ht="12.75">
      <c r="B23" s="40">
        <f t="shared" si="3"/>
        <v>17</v>
      </c>
      <c r="C23" s="87"/>
      <c r="D23" s="87"/>
      <c r="E23" s="134">
        <f t="shared" si="0"/>
        <v>0</v>
      </c>
      <c r="G23" s="40">
        <f t="shared" si="4"/>
        <v>17</v>
      </c>
      <c r="H23" s="87"/>
      <c r="I23" s="87"/>
      <c r="J23" s="134">
        <f t="shared" si="1"/>
        <v>0</v>
      </c>
      <c r="L23" s="40">
        <f t="shared" si="5"/>
        <v>17</v>
      </c>
      <c r="M23" s="87"/>
      <c r="N23" s="87"/>
      <c r="O23" s="134">
        <f t="shared" si="2"/>
        <v>0</v>
      </c>
    </row>
    <row r="24" spans="2:15" ht="12.75">
      <c r="B24" s="40">
        <f t="shared" si="3"/>
        <v>18</v>
      </c>
      <c r="C24" s="87"/>
      <c r="D24" s="87"/>
      <c r="E24" s="134">
        <f t="shared" si="0"/>
        <v>0</v>
      </c>
      <c r="G24" s="40">
        <f t="shared" si="4"/>
        <v>18</v>
      </c>
      <c r="H24" s="87"/>
      <c r="I24" s="87"/>
      <c r="J24" s="134">
        <f t="shared" si="1"/>
        <v>0</v>
      </c>
      <c r="L24" s="40">
        <f t="shared" si="5"/>
        <v>18</v>
      </c>
      <c r="M24" s="87"/>
      <c r="N24" s="87"/>
      <c r="O24" s="134">
        <f t="shared" si="2"/>
        <v>0</v>
      </c>
    </row>
    <row r="25" spans="2:15" ht="12.75">
      <c r="B25" s="40">
        <f t="shared" si="3"/>
        <v>19</v>
      </c>
      <c r="C25" s="87"/>
      <c r="D25" s="87"/>
      <c r="E25" s="134">
        <f t="shared" si="0"/>
        <v>0</v>
      </c>
      <c r="G25" s="40">
        <f t="shared" si="4"/>
        <v>19</v>
      </c>
      <c r="H25" s="87"/>
      <c r="I25" s="87"/>
      <c r="J25" s="134">
        <f t="shared" si="1"/>
        <v>0</v>
      </c>
      <c r="L25" s="40">
        <f t="shared" si="5"/>
        <v>19</v>
      </c>
      <c r="M25" s="87"/>
      <c r="N25" s="87"/>
      <c r="O25" s="134">
        <f t="shared" si="2"/>
        <v>0</v>
      </c>
    </row>
    <row r="26" spans="2:15" ht="12.75">
      <c r="B26" s="40">
        <f t="shared" si="3"/>
        <v>20</v>
      </c>
      <c r="C26" s="87"/>
      <c r="D26" s="87"/>
      <c r="E26" s="134">
        <f t="shared" si="0"/>
        <v>0</v>
      </c>
      <c r="G26" s="40">
        <f t="shared" si="4"/>
        <v>20</v>
      </c>
      <c r="H26" s="87"/>
      <c r="I26" s="87"/>
      <c r="J26" s="134">
        <f t="shared" si="1"/>
        <v>0</v>
      </c>
      <c r="L26" s="40">
        <f t="shared" si="5"/>
        <v>20</v>
      </c>
      <c r="M26" s="87"/>
      <c r="N26" s="87"/>
      <c r="O26" s="134">
        <f t="shared" si="2"/>
        <v>0</v>
      </c>
    </row>
    <row r="27" spans="2:15" ht="12.75">
      <c r="B27" s="40">
        <f t="shared" si="3"/>
        <v>21</v>
      </c>
      <c r="C27" s="87"/>
      <c r="D27" s="87"/>
      <c r="E27" s="134">
        <f t="shared" si="0"/>
        <v>0</v>
      </c>
      <c r="G27" s="40">
        <f t="shared" si="4"/>
        <v>21</v>
      </c>
      <c r="H27" s="87"/>
      <c r="I27" s="87"/>
      <c r="J27" s="134">
        <f t="shared" si="1"/>
        <v>0</v>
      </c>
      <c r="L27" s="40">
        <f t="shared" si="5"/>
        <v>21</v>
      </c>
      <c r="M27" s="87"/>
      <c r="N27" s="87"/>
      <c r="O27" s="134">
        <f t="shared" si="2"/>
        <v>0</v>
      </c>
    </row>
    <row r="28" spans="2:15" ht="12.75">
      <c r="B28" s="40">
        <f t="shared" si="3"/>
        <v>22</v>
      </c>
      <c r="C28" s="87"/>
      <c r="D28" s="87"/>
      <c r="E28" s="134">
        <f t="shared" si="0"/>
        <v>0</v>
      </c>
      <c r="G28" s="40">
        <f t="shared" si="4"/>
        <v>22</v>
      </c>
      <c r="H28" s="87"/>
      <c r="I28" s="87"/>
      <c r="J28" s="134">
        <f t="shared" si="1"/>
        <v>0</v>
      </c>
      <c r="L28" s="40">
        <f t="shared" si="5"/>
        <v>22</v>
      </c>
      <c r="M28" s="87"/>
      <c r="N28" s="87"/>
      <c r="O28" s="134">
        <f t="shared" si="2"/>
        <v>0</v>
      </c>
    </row>
    <row r="29" spans="2:15" ht="12.75">
      <c r="B29" s="40">
        <f t="shared" si="3"/>
        <v>23</v>
      </c>
      <c r="C29" s="87"/>
      <c r="D29" s="87"/>
      <c r="E29" s="134">
        <f t="shared" si="0"/>
        <v>0</v>
      </c>
      <c r="G29" s="40">
        <f t="shared" si="4"/>
        <v>23</v>
      </c>
      <c r="H29" s="87"/>
      <c r="I29" s="87"/>
      <c r="J29" s="134">
        <f t="shared" si="1"/>
        <v>0</v>
      </c>
      <c r="L29" s="40">
        <f t="shared" si="5"/>
        <v>23</v>
      </c>
      <c r="M29" s="87"/>
      <c r="N29" s="87"/>
      <c r="O29" s="134">
        <f t="shared" si="2"/>
        <v>0</v>
      </c>
    </row>
    <row r="30" spans="2:15" ht="12.75">
      <c r="B30" s="40">
        <f t="shared" si="3"/>
        <v>24</v>
      </c>
      <c r="C30" s="87"/>
      <c r="D30" s="87"/>
      <c r="E30" s="134">
        <f t="shared" si="0"/>
        <v>0</v>
      </c>
      <c r="G30" s="40">
        <f t="shared" si="4"/>
        <v>24</v>
      </c>
      <c r="H30" s="87"/>
      <c r="I30" s="87"/>
      <c r="J30" s="134">
        <f t="shared" si="1"/>
        <v>0</v>
      </c>
      <c r="L30" s="40">
        <f t="shared" si="5"/>
        <v>24</v>
      </c>
      <c r="M30" s="87"/>
      <c r="N30" s="87"/>
      <c r="O30" s="134">
        <f t="shared" si="2"/>
        <v>0</v>
      </c>
    </row>
    <row r="31" spans="2:15" ht="12.75">
      <c r="B31" s="40">
        <f t="shared" si="3"/>
        <v>25</v>
      </c>
      <c r="C31" s="87"/>
      <c r="D31" s="87"/>
      <c r="E31" s="134">
        <f t="shared" si="0"/>
        <v>0</v>
      </c>
      <c r="G31" s="40">
        <f t="shared" si="4"/>
        <v>25</v>
      </c>
      <c r="H31" s="87"/>
      <c r="I31" s="87"/>
      <c r="J31" s="134">
        <f t="shared" si="1"/>
        <v>0</v>
      </c>
      <c r="L31" s="40">
        <f t="shared" si="5"/>
        <v>25</v>
      </c>
      <c r="M31" s="87"/>
      <c r="N31" s="87"/>
      <c r="O31" s="134">
        <f t="shared" si="2"/>
        <v>0</v>
      </c>
    </row>
    <row r="32" spans="2:15" ht="12.75">
      <c r="B32" s="40">
        <f t="shared" si="3"/>
        <v>26</v>
      </c>
      <c r="C32" s="87"/>
      <c r="D32" s="87"/>
      <c r="E32" s="134">
        <f t="shared" si="0"/>
        <v>0</v>
      </c>
      <c r="G32" s="40">
        <f t="shared" si="4"/>
        <v>26</v>
      </c>
      <c r="H32" s="87"/>
      <c r="I32" s="87"/>
      <c r="J32" s="134">
        <f t="shared" si="1"/>
        <v>0</v>
      </c>
      <c r="L32" s="40">
        <f t="shared" si="5"/>
        <v>26</v>
      </c>
      <c r="M32" s="87"/>
      <c r="N32" s="87"/>
      <c r="O32" s="134">
        <f t="shared" si="2"/>
        <v>0</v>
      </c>
    </row>
    <row r="33" spans="2:15" ht="12.75">
      <c r="B33" s="40">
        <f t="shared" si="3"/>
        <v>27</v>
      </c>
      <c r="C33" s="87"/>
      <c r="D33" s="87"/>
      <c r="E33" s="134">
        <f t="shared" si="0"/>
        <v>0</v>
      </c>
      <c r="G33" s="40">
        <f t="shared" si="4"/>
        <v>27</v>
      </c>
      <c r="H33" s="87"/>
      <c r="I33" s="87"/>
      <c r="J33" s="134">
        <f t="shared" si="1"/>
        <v>0</v>
      </c>
      <c r="L33" s="40">
        <f t="shared" si="5"/>
        <v>27</v>
      </c>
      <c r="M33" s="87"/>
      <c r="N33" s="87"/>
      <c r="O33" s="134">
        <f t="shared" si="2"/>
        <v>0</v>
      </c>
    </row>
    <row r="34" spans="2:15" ht="12.75">
      <c r="B34" s="40">
        <f t="shared" si="3"/>
        <v>28</v>
      </c>
      <c r="C34" s="87"/>
      <c r="D34" s="87"/>
      <c r="E34" s="134">
        <f t="shared" si="0"/>
        <v>0</v>
      </c>
      <c r="G34" s="40">
        <f t="shared" si="4"/>
        <v>28</v>
      </c>
      <c r="H34" s="87"/>
      <c r="I34" s="87"/>
      <c r="J34" s="134">
        <f t="shared" si="1"/>
        <v>0</v>
      </c>
      <c r="L34" s="40">
        <f t="shared" si="5"/>
        <v>28</v>
      </c>
      <c r="M34" s="87"/>
      <c r="N34" s="87"/>
      <c r="O34" s="134">
        <f t="shared" si="2"/>
        <v>0</v>
      </c>
    </row>
    <row r="35" spans="2:15" ht="12.75">
      <c r="B35" s="40">
        <f t="shared" si="3"/>
        <v>29</v>
      </c>
      <c r="C35" s="87"/>
      <c r="D35" s="87"/>
      <c r="E35" s="134">
        <f t="shared" si="0"/>
        <v>0</v>
      </c>
      <c r="G35" s="40">
        <f t="shared" si="4"/>
        <v>29</v>
      </c>
      <c r="H35" s="87"/>
      <c r="I35" s="87"/>
      <c r="J35" s="134">
        <f t="shared" si="1"/>
        <v>0</v>
      </c>
      <c r="L35" s="40">
        <f t="shared" si="5"/>
        <v>29</v>
      </c>
      <c r="M35" s="87"/>
      <c r="N35" s="87"/>
      <c r="O35" s="134">
        <f t="shared" si="2"/>
        <v>0</v>
      </c>
    </row>
    <row r="36" spans="2:15" ht="15.75" customHeight="1" thickBot="1">
      <c r="B36" s="24" t="s">
        <v>0</v>
      </c>
      <c r="C36" s="89"/>
      <c r="D36" s="89"/>
      <c r="E36" s="135">
        <f>SUM(E6:E35)</f>
        <v>0</v>
      </c>
      <c r="G36" s="24" t="s">
        <v>0</v>
      </c>
      <c r="H36" s="89"/>
      <c r="I36" s="89"/>
      <c r="J36" s="135">
        <f>SUM(J6:J35)</f>
        <v>0</v>
      </c>
      <c r="L36" s="24" t="s">
        <v>0</v>
      </c>
      <c r="M36" s="89"/>
      <c r="N36" s="89"/>
      <c r="O36" s="135">
        <f>SUM(O6:O35)</f>
        <v>0</v>
      </c>
    </row>
    <row r="37" spans="2:15" ht="12.75">
      <c r="B37" s="259" t="s">
        <v>99</v>
      </c>
      <c r="C37" s="260"/>
      <c r="D37" s="260"/>
      <c r="E37" s="261"/>
      <c r="G37" s="259" t="s">
        <v>99</v>
      </c>
      <c r="H37" s="268"/>
      <c r="I37" s="268"/>
      <c r="J37" s="269"/>
      <c r="L37" s="259" t="s">
        <v>99</v>
      </c>
      <c r="M37" s="260"/>
      <c r="N37" s="260"/>
      <c r="O37" s="261"/>
    </row>
    <row r="38" spans="2:15" ht="12.75">
      <c r="B38" s="262"/>
      <c r="C38" s="263"/>
      <c r="D38" s="263"/>
      <c r="E38" s="264"/>
      <c r="F38" s="43"/>
      <c r="G38" s="270"/>
      <c r="H38" s="271"/>
      <c r="I38" s="271"/>
      <c r="J38" s="272"/>
      <c r="L38" s="262"/>
      <c r="M38" s="263"/>
      <c r="N38" s="263"/>
      <c r="O38" s="264"/>
    </row>
    <row r="39" spans="2:15" ht="12.75">
      <c r="B39" s="262"/>
      <c r="C39" s="263"/>
      <c r="D39" s="263"/>
      <c r="E39" s="264"/>
      <c r="F39" s="43"/>
      <c r="G39" s="270"/>
      <c r="H39" s="271"/>
      <c r="I39" s="271"/>
      <c r="J39" s="272"/>
      <c r="L39" s="262"/>
      <c r="M39" s="263"/>
      <c r="N39" s="263"/>
      <c r="O39" s="264"/>
    </row>
    <row r="40" spans="1:15" ht="12.75">
      <c r="A40" s="43"/>
      <c r="B40" s="262"/>
      <c r="C40" s="263"/>
      <c r="D40" s="263"/>
      <c r="E40" s="264"/>
      <c r="G40" s="270"/>
      <c r="H40" s="271"/>
      <c r="I40" s="271"/>
      <c r="J40" s="272"/>
      <c r="L40" s="262"/>
      <c r="M40" s="263"/>
      <c r="N40" s="263"/>
      <c r="O40" s="264"/>
    </row>
    <row r="41" spans="2:15" ht="12.75">
      <c r="B41" s="262"/>
      <c r="C41" s="263"/>
      <c r="D41" s="263"/>
      <c r="E41" s="264"/>
      <c r="G41" s="270"/>
      <c r="H41" s="271"/>
      <c r="I41" s="271"/>
      <c r="J41" s="272"/>
      <c r="L41" s="262"/>
      <c r="M41" s="263"/>
      <c r="N41" s="263"/>
      <c r="O41" s="264"/>
    </row>
    <row r="42" spans="2:15" ht="12.75">
      <c r="B42" s="262"/>
      <c r="C42" s="263"/>
      <c r="D42" s="263"/>
      <c r="E42" s="264"/>
      <c r="G42" s="270"/>
      <c r="H42" s="271"/>
      <c r="I42" s="271"/>
      <c r="J42" s="272"/>
      <c r="L42" s="262"/>
      <c r="M42" s="263"/>
      <c r="N42" s="263"/>
      <c r="O42" s="264"/>
    </row>
    <row r="43" spans="2:15" ht="19.5" customHeight="1" thickBot="1">
      <c r="B43" s="265"/>
      <c r="C43" s="266"/>
      <c r="D43" s="266"/>
      <c r="E43" s="267"/>
      <c r="G43" s="273"/>
      <c r="H43" s="274"/>
      <c r="I43" s="274"/>
      <c r="J43" s="275"/>
      <c r="L43" s="265"/>
      <c r="M43" s="266"/>
      <c r="N43" s="266"/>
      <c r="O43" s="267"/>
    </row>
    <row r="44" ht="7.5" customHeight="1"/>
    <row r="45" spans="2:6" ht="12.75">
      <c r="B45" s="41" t="s">
        <v>26</v>
      </c>
      <c r="C45" s="42"/>
      <c r="D45" s="42"/>
      <c r="E45" s="42"/>
      <c r="F45" s="42"/>
    </row>
    <row r="46" spans="2:6" ht="12.75">
      <c r="B46" s="44" t="s">
        <v>110</v>
      </c>
      <c r="C46" s="42"/>
      <c r="D46" s="42"/>
      <c r="E46" s="42"/>
      <c r="F46" s="42"/>
    </row>
    <row r="47" spans="2:6" ht="12.75">
      <c r="B47" s="43" t="s">
        <v>133</v>
      </c>
      <c r="F47" s="29"/>
    </row>
    <row r="48" spans="2:6" ht="12.75">
      <c r="B48" s="117" t="s">
        <v>83</v>
      </c>
      <c r="C48" s="73"/>
      <c r="D48" s="73"/>
      <c r="E48" s="73"/>
      <c r="F48" s="42"/>
    </row>
    <row r="49" spans="2:6" ht="12.75">
      <c r="B49" s="117" t="s">
        <v>144</v>
      </c>
      <c r="C49" s="73"/>
      <c r="D49" s="73"/>
      <c r="E49" s="73"/>
      <c r="F49" s="42"/>
    </row>
    <row r="50" ht="13.5" thickBot="1"/>
    <row r="51" spans="2:10" ht="13.5" thickBot="1">
      <c r="B51" s="30" t="s">
        <v>142</v>
      </c>
      <c r="C51" s="31"/>
      <c r="D51" s="31"/>
      <c r="E51" s="32"/>
      <c r="G51" s="30" t="s">
        <v>143</v>
      </c>
      <c r="H51" s="31"/>
      <c r="I51" s="31"/>
      <c r="J51" s="32"/>
    </row>
    <row r="52" spans="2:10" ht="6" customHeight="1" thickBot="1">
      <c r="B52" s="35"/>
      <c r="C52" s="36"/>
      <c r="D52" s="36"/>
      <c r="E52" s="130"/>
      <c r="G52" s="35"/>
      <c r="H52" s="36"/>
      <c r="I52" s="36"/>
      <c r="J52" s="130"/>
    </row>
    <row r="53" spans="2:10" ht="19.5" customHeight="1">
      <c r="B53" s="37"/>
      <c r="C53" s="132" t="s">
        <v>96</v>
      </c>
      <c r="D53" s="132" t="s">
        <v>97</v>
      </c>
      <c r="E53" s="133" t="s">
        <v>98</v>
      </c>
      <c r="G53" s="37"/>
      <c r="H53" s="38" t="s">
        <v>96</v>
      </c>
      <c r="I53" s="38" t="s">
        <v>97</v>
      </c>
      <c r="J53" s="131" t="s">
        <v>98</v>
      </c>
    </row>
    <row r="54" spans="2:10" ht="12.75">
      <c r="B54" s="40">
        <f>+'ΓΕΝΙΚΑ ΣΤΟΙΧΕΙΑ'!C9</f>
        <v>0</v>
      </c>
      <c r="C54" s="87"/>
      <c r="D54" s="87"/>
      <c r="E54" s="134">
        <f>C54*D54</f>
        <v>0</v>
      </c>
      <c r="G54" s="40">
        <f>+'ΓΕΝΙΚΑ ΣΤΟΙΧΕΙΑ'!C9</f>
        <v>0</v>
      </c>
      <c r="H54" s="87"/>
      <c r="I54" s="87"/>
      <c r="J54" s="134">
        <f>H54*I54</f>
        <v>0</v>
      </c>
    </row>
    <row r="55" spans="2:10" ht="12.75">
      <c r="B55" s="40">
        <f>+B54+1</f>
        <v>1</v>
      </c>
      <c r="C55" s="87"/>
      <c r="D55" s="87"/>
      <c r="E55" s="134">
        <f aca="true" t="shared" si="6" ref="E55:E83">C55*D55</f>
        <v>0</v>
      </c>
      <c r="G55" s="40">
        <f>+G54+1</f>
        <v>1</v>
      </c>
      <c r="H55" s="87"/>
      <c r="I55" s="87"/>
      <c r="J55" s="134">
        <f aca="true" t="shared" si="7" ref="J55:J83">H55*I55</f>
        <v>0</v>
      </c>
    </row>
    <row r="56" spans="2:10" ht="12.75">
      <c r="B56" s="40">
        <f aca="true" t="shared" si="8" ref="B56:B83">+B55+1</f>
        <v>2</v>
      </c>
      <c r="C56" s="87"/>
      <c r="D56" s="87"/>
      <c r="E56" s="134">
        <f t="shared" si="6"/>
        <v>0</v>
      </c>
      <c r="G56" s="40">
        <f aca="true" t="shared" si="9" ref="G56:G83">+G55+1</f>
        <v>2</v>
      </c>
      <c r="H56" s="87"/>
      <c r="I56" s="87"/>
      <c r="J56" s="134">
        <f t="shared" si="7"/>
        <v>0</v>
      </c>
    </row>
    <row r="57" spans="2:10" ht="12.75">
      <c r="B57" s="40">
        <f t="shared" si="8"/>
        <v>3</v>
      </c>
      <c r="C57" s="87"/>
      <c r="D57" s="87"/>
      <c r="E57" s="134">
        <f t="shared" si="6"/>
        <v>0</v>
      </c>
      <c r="G57" s="40">
        <f t="shared" si="9"/>
        <v>3</v>
      </c>
      <c r="H57" s="87"/>
      <c r="I57" s="87"/>
      <c r="J57" s="134">
        <f t="shared" si="7"/>
        <v>0</v>
      </c>
    </row>
    <row r="58" spans="2:10" ht="12.75">
      <c r="B58" s="40">
        <f t="shared" si="8"/>
        <v>4</v>
      </c>
      <c r="C58" s="87"/>
      <c r="D58" s="87"/>
      <c r="E58" s="134">
        <f t="shared" si="6"/>
        <v>0</v>
      </c>
      <c r="G58" s="40">
        <f t="shared" si="9"/>
        <v>4</v>
      </c>
      <c r="H58" s="87"/>
      <c r="I58" s="87"/>
      <c r="J58" s="134">
        <f t="shared" si="7"/>
        <v>0</v>
      </c>
    </row>
    <row r="59" spans="2:10" ht="12.75">
      <c r="B59" s="40">
        <f t="shared" si="8"/>
        <v>5</v>
      </c>
      <c r="C59" s="87"/>
      <c r="D59" s="87"/>
      <c r="E59" s="134">
        <f t="shared" si="6"/>
        <v>0</v>
      </c>
      <c r="G59" s="40">
        <f t="shared" si="9"/>
        <v>5</v>
      </c>
      <c r="H59" s="87"/>
      <c r="I59" s="87"/>
      <c r="J59" s="134">
        <f t="shared" si="7"/>
        <v>0</v>
      </c>
    </row>
    <row r="60" spans="2:10" ht="12.75">
      <c r="B60" s="40">
        <f t="shared" si="8"/>
        <v>6</v>
      </c>
      <c r="C60" s="87"/>
      <c r="D60" s="87"/>
      <c r="E60" s="134">
        <f t="shared" si="6"/>
        <v>0</v>
      </c>
      <c r="G60" s="40">
        <f t="shared" si="9"/>
        <v>6</v>
      </c>
      <c r="H60" s="87"/>
      <c r="I60" s="87"/>
      <c r="J60" s="134">
        <f t="shared" si="7"/>
        <v>0</v>
      </c>
    </row>
    <row r="61" spans="2:10" ht="12.75">
      <c r="B61" s="40">
        <f t="shared" si="8"/>
        <v>7</v>
      </c>
      <c r="C61" s="87"/>
      <c r="D61" s="87"/>
      <c r="E61" s="134">
        <f t="shared" si="6"/>
        <v>0</v>
      </c>
      <c r="G61" s="40">
        <f t="shared" si="9"/>
        <v>7</v>
      </c>
      <c r="H61" s="87"/>
      <c r="I61" s="87"/>
      <c r="J61" s="134">
        <f t="shared" si="7"/>
        <v>0</v>
      </c>
    </row>
    <row r="62" spans="2:10" ht="12.75">
      <c r="B62" s="40">
        <f t="shared" si="8"/>
        <v>8</v>
      </c>
      <c r="C62" s="87"/>
      <c r="D62" s="87"/>
      <c r="E62" s="134">
        <f t="shared" si="6"/>
        <v>0</v>
      </c>
      <c r="G62" s="40">
        <f t="shared" si="9"/>
        <v>8</v>
      </c>
      <c r="H62" s="87"/>
      <c r="I62" s="87"/>
      <c r="J62" s="134">
        <f t="shared" si="7"/>
        <v>0</v>
      </c>
    </row>
    <row r="63" spans="2:10" ht="12.75">
      <c r="B63" s="40">
        <f t="shared" si="8"/>
        <v>9</v>
      </c>
      <c r="C63" s="87"/>
      <c r="D63" s="87"/>
      <c r="E63" s="134">
        <f t="shared" si="6"/>
        <v>0</v>
      </c>
      <c r="G63" s="40">
        <f t="shared" si="9"/>
        <v>9</v>
      </c>
      <c r="H63" s="87"/>
      <c r="I63" s="87"/>
      <c r="J63" s="134">
        <f t="shared" si="7"/>
        <v>0</v>
      </c>
    </row>
    <row r="64" spans="2:10" ht="12.75">
      <c r="B64" s="40">
        <f t="shared" si="8"/>
        <v>10</v>
      </c>
      <c r="C64" s="87"/>
      <c r="D64" s="87"/>
      <c r="E64" s="134">
        <f t="shared" si="6"/>
        <v>0</v>
      </c>
      <c r="G64" s="40">
        <f t="shared" si="9"/>
        <v>10</v>
      </c>
      <c r="H64" s="87"/>
      <c r="I64" s="87"/>
      <c r="J64" s="134">
        <f t="shared" si="7"/>
        <v>0</v>
      </c>
    </row>
    <row r="65" spans="2:10" ht="12.75">
      <c r="B65" s="40">
        <f t="shared" si="8"/>
        <v>11</v>
      </c>
      <c r="C65" s="87"/>
      <c r="D65" s="87"/>
      <c r="E65" s="134">
        <f t="shared" si="6"/>
        <v>0</v>
      </c>
      <c r="G65" s="40">
        <f t="shared" si="9"/>
        <v>11</v>
      </c>
      <c r="H65" s="87"/>
      <c r="I65" s="87"/>
      <c r="J65" s="134">
        <f t="shared" si="7"/>
        <v>0</v>
      </c>
    </row>
    <row r="66" spans="2:10" ht="12.75">
      <c r="B66" s="40">
        <f t="shared" si="8"/>
        <v>12</v>
      </c>
      <c r="C66" s="87"/>
      <c r="D66" s="87"/>
      <c r="E66" s="134">
        <f t="shared" si="6"/>
        <v>0</v>
      </c>
      <c r="G66" s="40">
        <f t="shared" si="9"/>
        <v>12</v>
      </c>
      <c r="H66" s="87"/>
      <c r="I66" s="87"/>
      <c r="J66" s="134">
        <f t="shared" si="7"/>
        <v>0</v>
      </c>
    </row>
    <row r="67" spans="2:10" ht="12.75">
      <c r="B67" s="40">
        <f t="shared" si="8"/>
        <v>13</v>
      </c>
      <c r="C67" s="87"/>
      <c r="D67" s="87"/>
      <c r="E67" s="134">
        <f t="shared" si="6"/>
        <v>0</v>
      </c>
      <c r="G67" s="40">
        <f t="shared" si="9"/>
        <v>13</v>
      </c>
      <c r="H67" s="87"/>
      <c r="I67" s="87"/>
      <c r="J67" s="134">
        <f t="shared" si="7"/>
        <v>0</v>
      </c>
    </row>
    <row r="68" spans="2:10" ht="12.75">
      <c r="B68" s="40">
        <f t="shared" si="8"/>
        <v>14</v>
      </c>
      <c r="C68" s="87"/>
      <c r="D68" s="87"/>
      <c r="E68" s="134">
        <f t="shared" si="6"/>
        <v>0</v>
      </c>
      <c r="G68" s="40">
        <f t="shared" si="9"/>
        <v>14</v>
      </c>
      <c r="H68" s="87"/>
      <c r="I68" s="87"/>
      <c r="J68" s="134">
        <f t="shared" si="7"/>
        <v>0</v>
      </c>
    </row>
    <row r="69" spans="2:10" ht="12.75">
      <c r="B69" s="40">
        <f t="shared" si="8"/>
        <v>15</v>
      </c>
      <c r="C69" s="87"/>
      <c r="D69" s="87"/>
      <c r="E69" s="134">
        <f t="shared" si="6"/>
        <v>0</v>
      </c>
      <c r="G69" s="40">
        <f t="shared" si="9"/>
        <v>15</v>
      </c>
      <c r="H69" s="87"/>
      <c r="I69" s="87"/>
      <c r="J69" s="134">
        <f t="shared" si="7"/>
        <v>0</v>
      </c>
    </row>
    <row r="70" spans="2:10" ht="12.75">
      <c r="B70" s="40">
        <f t="shared" si="8"/>
        <v>16</v>
      </c>
      <c r="C70" s="87"/>
      <c r="D70" s="87"/>
      <c r="E70" s="134">
        <f t="shared" si="6"/>
        <v>0</v>
      </c>
      <c r="G70" s="40">
        <f t="shared" si="9"/>
        <v>16</v>
      </c>
      <c r="H70" s="87"/>
      <c r="I70" s="87"/>
      <c r="J70" s="134">
        <f t="shared" si="7"/>
        <v>0</v>
      </c>
    </row>
    <row r="71" spans="2:10" ht="12.75">
      <c r="B71" s="40">
        <f t="shared" si="8"/>
        <v>17</v>
      </c>
      <c r="C71" s="87"/>
      <c r="D71" s="87"/>
      <c r="E71" s="134">
        <f t="shared" si="6"/>
        <v>0</v>
      </c>
      <c r="G71" s="40">
        <f t="shared" si="9"/>
        <v>17</v>
      </c>
      <c r="H71" s="87"/>
      <c r="I71" s="87"/>
      <c r="J71" s="134">
        <f t="shared" si="7"/>
        <v>0</v>
      </c>
    </row>
    <row r="72" spans="2:10" ht="12.75">
      <c r="B72" s="40">
        <f t="shared" si="8"/>
        <v>18</v>
      </c>
      <c r="C72" s="87"/>
      <c r="D72" s="87"/>
      <c r="E72" s="134">
        <f t="shared" si="6"/>
        <v>0</v>
      </c>
      <c r="G72" s="40">
        <f t="shared" si="9"/>
        <v>18</v>
      </c>
      <c r="H72" s="87"/>
      <c r="I72" s="87"/>
      <c r="J72" s="134">
        <f t="shared" si="7"/>
        <v>0</v>
      </c>
    </row>
    <row r="73" spans="2:10" ht="12.75">
      <c r="B73" s="40">
        <f t="shared" si="8"/>
        <v>19</v>
      </c>
      <c r="C73" s="87"/>
      <c r="D73" s="87"/>
      <c r="E73" s="134">
        <f t="shared" si="6"/>
        <v>0</v>
      </c>
      <c r="G73" s="40">
        <f t="shared" si="9"/>
        <v>19</v>
      </c>
      <c r="H73" s="87"/>
      <c r="I73" s="87"/>
      <c r="J73" s="134">
        <f t="shared" si="7"/>
        <v>0</v>
      </c>
    </row>
    <row r="74" spans="2:10" ht="12.75">
      <c r="B74" s="40">
        <f t="shared" si="8"/>
        <v>20</v>
      </c>
      <c r="C74" s="87"/>
      <c r="D74" s="87"/>
      <c r="E74" s="134">
        <f t="shared" si="6"/>
        <v>0</v>
      </c>
      <c r="G74" s="40">
        <f t="shared" si="9"/>
        <v>20</v>
      </c>
      <c r="H74" s="87"/>
      <c r="I74" s="87"/>
      <c r="J74" s="134">
        <f t="shared" si="7"/>
        <v>0</v>
      </c>
    </row>
    <row r="75" spans="2:10" ht="12.75">
      <c r="B75" s="40">
        <f t="shared" si="8"/>
        <v>21</v>
      </c>
      <c r="C75" s="87"/>
      <c r="D75" s="87"/>
      <c r="E75" s="134">
        <f t="shared" si="6"/>
        <v>0</v>
      </c>
      <c r="G75" s="40">
        <f t="shared" si="9"/>
        <v>21</v>
      </c>
      <c r="H75" s="87"/>
      <c r="I75" s="87"/>
      <c r="J75" s="134">
        <f t="shared" si="7"/>
        <v>0</v>
      </c>
    </row>
    <row r="76" spans="2:10" ht="12.75">
      <c r="B76" s="40">
        <f t="shared" si="8"/>
        <v>22</v>
      </c>
      <c r="C76" s="87"/>
      <c r="D76" s="87"/>
      <c r="E76" s="134">
        <f t="shared" si="6"/>
        <v>0</v>
      </c>
      <c r="G76" s="40">
        <f t="shared" si="9"/>
        <v>22</v>
      </c>
      <c r="H76" s="87"/>
      <c r="I76" s="87"/>
      <c r="J76" s="134">
        <f t="shared" si="7"/>
        <v>0</v>
      </c>
    </row>
    <row r="77" spans="2:10" ht="12.75">
      <c r="B77" s="40">
        <f t="shared" si="8"/>
        <v>23</v>
      </c>
      <c r="C77" s="87"/>
      <c r="D77" s="87"/>
      <c r="E77" s="134">
        <f t="shared" si="6"/>
        <v>0</v>
      </c>
      <c r="G77" s="40">
        <f t="shared" si="9"/>
        <v>23</v>
      </c>
      <c r="H77" s="87"/>
      <c r="I77" s="87"/>
      <c r="J77" s="134">
        <f t="shared" si="7"/>
        <v>0</v>
      </c>
    </row>
    <row r="78" spans="2:10" ht="12.75">
      <c r="B78" s="40">
        <f t="shared" si="8"/>
        <v>24</v>
      </c>
      <c r="C78" s="87"/>
      <c r="D78" s="87"/>
      <c r="E78" s="134">
        <f t="shared" si="6"/>
        <v>0</v>
      </c>
      <c r="G78" s="40">
        <f t="shared" si="9"/>
        <v>24</v>
      </c>
      <c r="H78" s="87"/>
      <c r="I78" s="87"/>
      <c r="J78" s="134">
        <f t="shared" si="7"/>
        <v>0</v>
      </c>
    </row>
    <row r="79" spans="2:10" ht="12.75">
      <c r="B79" s="40">
        <f t="shared" si="8"/>
        <v>25</v>
      </c>
      <c r="C79" s="87"/>
      <c r="D79" s="87"/>
      <c r="E79" s="134">
        <f t="shared" si="6"/>
        <v>0</v>
      </c>
      <c r="G79" s="40">
        <f t="shared" si="9"/>
        <v>25</v>
      </c>
      <c r="H79" s="87"/>
      <c r="I79" s="87"/>
      <c r="J79" s="134">
        <f t="shared" si="7"/>
        <v>0</v>
      </c>
    </row>
    <row r="80" spans="2:10" ht="12.75">
      <c r="B80" s="40">
        <f t="shared" si="8"/>
        <v>26</v>
      </c>
      <c r="C80" s="87"/>
      <c r="D80" s="87"/>
      <c r="E80" s="134">
        <f t="shared" si="6"/>
        <v>0</v>
      </c>
      <c r="G80" s="40">
        <f t="shared" si="9"/>
        <v>26</v>
      </c>
      <c r="H80" s="87"/>
      <c r="I80" s="87"/>
      <c r="J80" s="134">
        <f t="shared" si="7"/>
        <v>0</v>
      </c>
    </row>
    <row r="81" spans="2:10" ht="12.75">
      <c r="B81" s="40">
        <f t="shared" si="8"/>
        <v>27</v>
      </c>
      <c r="C81" s="87"/>
      <c r="D81" s="87"/>
      <c r="E81" s="134">
        <f t="shared" si="6"/>
        <v>0</v>
      </c>
      <c r="G81" s="40">
        <f t="shared" si="9"/>
        <v>27</v>
      </c>
      <c r="H81" s="87"/>
      <c r="I81" s="87"/>
      <c r="J81" s="134">
        <f t="shared" si="7"/>
        <v>0</v>
      </c>
    </row>
    <row r="82" spans="2:10" ht="12.75">
      <c r="B82" s="40">
        <f t="shared" si="8"/>
        <v>28</v>
      </c>
      <c r="C82" s="87"/>
      <c r="D82" s="87"/>
      <c r="E82" s="134">
        <f t="shared" si="6"/>
        <v>0</v>
      </c>
      <c r="G82" s="40">
        <f t="shared" si="9"/>
        <v>28</v>
      </c>
      <c r="H82" s="87"/>
      <c r="I82" s="87"/>
      <c r="J82" s="134">
        <f t="shared" si="7"/>
        <v>0</v>
      </c>
    </row>
    <row r="83" spans="2:10" ht="12.75">
      <c r="B83" s="40">
        <f t="shared" si="8"/>
        <v>29</v>
      </c>
      <c r="C83" s="87"/>
      <c r="D83" s="87"/>
      <c r="E83" s="134">
        <f t="shared" si="6"/>
        <v>0</v>
      </c>
      <c r="G83" s="40">
        <f t="shared" si="9"/>
        <v>29</v>
      </c>
      <c r="H83" s="87"/>
      <c r="I83" s="87"/>
      <c r="J83" s="134">
        <f t="shared" si="7"/>
        <v>0</v>
      </c>
    </row>
    <row r="84" spans="2:10" ht="15.75" customHeight="1" thickBot="1">
      <c r="B84" s="24" t="s">
        <v>0</v>
      </c>
      <c r="C84" s="89"/>
      <c r="D84" s="89"/>
      <c r="E84" s="135">
        <f>SUM(E54:E83)</f>
        <v>0</v>
      </c>
      <c r="G84" s="24" t="s">
        <v>0</v>
      </c>
      <c r="H84" s="89"/>
      <c r="I84" s="89"/>
      <c r="J84" s="135">
        <f>SUM(J54:J83)</f>
        <v>0</v>
      </c>
    </row>
    <row r="85" spans="2:10" ht="12.75">
      <c r="B85" s="259" t="s">
        <v>99</v>
      </c>
      <c r="C85" s="260"/>
      <c r="D85" s="260"/>
      <c r="E85" s="261"/>
      <c r="G85" s="259" t="s">
        <v>99</v>
      </c>
      <c r="H85" s="268"/>
      <c r="I85" s="268"/>
      <c r="J85" s="269"/>
    </row>
    <row r="86" spans="2:10" ht="12.75">
      <c r="B86" s="262"/>
      <c r="C86" s="263"/>
      <c r="D86" s="263"/>
      <c r="E86" s="264"/>
      <c r="F86" s="43"/>
      <c r="G86" s="270"/>
      <c r="H86" s="271"/>
      <c r="I86" s="271"/>
      <c r="J86" s="272"/>
    </row>
    <row r="87" spans="2:10" ht="12.75">
      <c r="B87" s="262"/>
      <c r="C87" s="263"/>
      <c r="D87" s="263"/>
      <c r="E87" s="264"/>
      <c r="F87" s="43"/>
      <c r="G87" s="270"/>
      <c r="H87" s="271"/>
      <c r="I87" s="271"/>
      <c r="J87" s="272"/>
    </row>
    <row r="88" spans="1:10" ht="12.75">
      <c r="A88" s="43"/>
      <c r="B88" s="262"/>
      <c r="C88" s="263"/>
      <c r="D88" s="263"/>
      <c r="E88" s="264"/>
      <c r="G88" s="270"/>
      <c r="H88" s="271"/>
      <c r="I88" s="271"/>
      <c r="J88" s="272"/>
    </row>
    <row r="89" spans="2:10" ht="12.75">
      <c r="B89" s="262"/>
      <c r="C89" s="263"/>
      <c r="D89" s="263"/>
      <c r="E89" s="264"/>
      <c r="G89" s="270"/>
      <c r="H89" s="271"/>
      <c r="I89" s="271"/>
      <c r="J89" s="272"/>
    </row>
    <row r="90" spans="2:10" ht="12.75">
      <c r="B90" s="262"/>
      <c r="C90" s="263"/>
      <c r="D90" s="263"/>
      <c r="E90" s="264"/>
      <c r="G90" s="270"/>
      <c r="H90" s="271"/>
      <c r="I90" s="271"/>
      <c r="J90" s="272"/>
    </row>
    <row r="91" spans="2:10" ht="19.5" customHeight="1" thickBot="1">
      <c r="B91" s="265"/>
      <c r="C91" s="266"/>
      <c r="D91" s="266"/>
      <c r="E91" s="267"/>
      <c r="G91" s="273"/>
      <c r="H91" s="274"/>
      <c r="I91" s="274"/>
      <c r="J91" s="275"/>
    </row>
  </sheetData>
  <sheetProtection/>
  <mergeCells count="6">
    <mergeCell ref="B85:E91"/>
    <mergeCell ref="G85:J91"/>
    <mergeCell ref="L37:O43"/>
    <mergeCell ref="B1:O1"/>
    <mergeCell ref="B37:E43"/>
    <mergeCell ref="G37:J43"/>
  </mergeCells>
  <printOptions horizontalCentered="1"/>
  <pageMargins left="0.38" right="0.3" top="0.37" bottom="0.38" header="0.26" footer="0.16"/>
  <pageSetup fitToHeight="1" fitToWidth="1" horizontalDpi="600" verticalDpi="600" orientation="landscape" paperSize="9" scale="47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showGridLines="0" zoomScalePageLayoutView="0" workbookViewId="0" topLeftCell="A1">
      <selection activeCell="G12" sqref="G12"/>
    </sheetView>
  </sheetViews>
  <sheetFormatPr defaultColWidth="9.140625" defaultRowHeight="12.75"/>
  <cols>
    <col min="1" max="1" width="3.28125" style="27" customWidth="1"/>
    <col min="2" max="2" width="8.421875" style="28" customWidth="1"/>
    <col min="3" max="7" width="17.421875" style="29" customWidth="1"/>
    <col min="8" max="8" width="17.421875" style="27" customWidth="1"/>
    <col min="9" max="16384" width="9.140625" style="27" customWidth="1"/>
  </cols>
  <sheetData>
    <row r="1" ht="13.5" thickBot="1"/>
    <row r="2" spans="2:8" ht="13.5" thickBot="1">
      <c r="B2" s="30" t="s">
        <v>116</v>
      </c>
      <c r="C2" s="31"/>
      <c r="D2" s="31"/>
      <c r="E2" s="31"/>
      <c r="F2" s="31"/>
      <c r="G2" s="31"/>
      <c r="H2" s="34"/>
    </row>
    <row r="3" spans="2:8" ht="13.5" thickBot="1">
      <c r="B3" s="35"/>
      <c r="C3" s="36"/>
      <c r="D3" s="36"/>
      <c r="E3" s="36"/>
      <c r="F3" s="36"/>
      <c r="G3" s="36"/>
      <c r="H3" s="5"/>
    </row>
    <row r="4" spans="2:8" ht="12.75">
      <c r="B4" s="37" t="s">
        <v>11</v>
      </c>
      <c r="C4" s="38" t="s">
        <v>18</v>
      </c>
      <c r="D4" s="38" t="s">
        <v>19</v>
      </c>
      <c r="E4" s="38" t="s">
        <v>20</v>
      </c>
      <c r="F4" s="38" t="s">
        <v>37</v>
      </c>
      <c r="G4" s="38" t="s">
        <v>38</v>
      </c>
      <c r="H4" s="39" t="s">
        <v>14</v>
      </c>
    </row>
    <row r="5" spans="2:8" ht="12.75">
      <c r="B5" s="40">
        <f>'ΚΟΣΤΟΣ ΕΠΕΝΔΥΣΗΣ'!B5</f>
        <v>0</v>
      </c>
      <c r="C5" s="87"/>
      <c r="D5" s="87"/>
      <c r="E5" s="87"/>
      <c r="F5" s="88"/>
      <c r="G5" s="88"/>
      <c r="H5" s="84">
        <f>SUM(C5:G5)</f>
        <v>0</v>
      </c>
    </row>
    <row r="6" spans="2:8" ht="12.75">
      <c r="B6" s="40">
        <f aca="true" t="shared" si="0" ref="B6:B34">B5+1</f>
        <v>1</v>
      </c>
      <c r="C6" s="87"/>
      <c r="D6" s="87"/>
      <c r="E6" s="87"/>
      <c r="F6" s="88"/>
      <c r="G6" s="88"/>
      <c r="H6" s="84">
        <f aca="true" t="shared" si="1" ref="H6:H34">SUM(C6:G6)</f>
        <v>0</v>
      </c>
    </row>
    <row r="7" spans="2:8" ht="12.75">
      <c r="B7" s="40">
        <f t="shared" si="0"/>
        <v>2</v>
      </c>
      <c r="C7" s="87"/>
      <c r="D7" s="87"/>
      <c r="E7" s="87"/>
      <c r="F7" s="88"/>
      <c r="G7" s="88"/>
      <c r="H7" s="84">
        <f t="shared" si="1"/>
        <v>0</v>
      </c>
    </row>
    <row r="8" spans="2:8" ht="12.75">
      <c r="B8" s="40">
        <f t="shared" si="0"/>
        <v>3</v>
      </c>
      <c r="C8" s="87"/>
      <c r="D8" s="87"/>
      <c r="E8" s="87"/>
      <c r="F8" s="88"/>
      <c r="G8" s="88"/>
      <c r="H8" s="84">
        <f t="shared" si="1"/>
        <v>0</v>
      </c>
    </row>
    <row r="9" spans="2:8" ht="12.75">
      <c r="B9" s="40">
        <f t="shared" si="0"/>
        <v>4</v>
      </c>
      <c r="C9" s="87"/>
      <c r="D9" s="87"/>
      <c r="E9" s="87"/>
      <c r="F9" s="88"/>
      <c r="G9" s="88"/>
      <c r="H9" s="84">
        <f t="shared" si="1"/>
        <v>0</v>
      </c>
    </row>
    <row r="10" spans="2:8" ht="12.75">
      <c r="B10" s="40">
        <f t="shared" si="0"/>
        <v>5</v>
      </c>
      <c r="C10" s="87"/>
      <c r="D10" s="87"/>
      <c r="E10" s="87"/>
      <c r="F10" s="88"/>
      <c r="G10" s="88"/>
      <c r="H10" s="84">
        <f t="shared" si="1"/>
        <v>0</v>
      </c>
    </row>
    <row r="11" spans="2:8" ht="12.75">
      <c r="B11" s="40">
        <f t="shared" si="0"/>
        <v>6</v>
      </c>
      <c r="C11" s="87"/>
      <c r="D11" s="87"/>
      <c r="E11" s="87"/>
      <c r="F11" s="88"/>
      <c r="G11" s="88"/>
      <c r="H11" s="84">
        <f t="shared" si="1"/>
        <v>0</v>
      </c>
    </row>
    <row r="12" spans="2:8" ht="12.75">
      <c r="B12" s="40">
        <f t="shared" si="0"/>
        <v>7</v>
      </c>
      <c r="C12" s="87"/>
      <c r="D12" s="87"/>
      <c r="E12" s="87"/>
      <c r="F12" s="88"/>
      <c r="G12" s="88"/>
      <c r="H12" s="84">
        <f t="shared" si="1"/>
        <v>0</v>
      </c>
    </row>
    <row r="13" spans="2:8" ht="12.75">
      <c r="B13" s="40">
        <f t="shared" si="0"/>
        <v>8</v>
      </c>
      <c r="C13" s="87"/>
      <c r="D13" s="87"/>
      <c r="E13" s="87"/>
      <c r="F13" s="88"/>
      <c r="G13" s="88"/>
      <c r="H13" s="84">
        <f t="shared" si="1"/>
        <v>0</v>
      </c>
    </row>
    <row r="14" spans="2:8" ht="12.75">
      <c r="B14" s="40">
        <f t="shared" si="0"/>
        <v>9</v>
      </c>
      <c r="C14" s="87"/>
      <c r="D14" s="87"/>
      <c r="E14" s="87"/>
      <c r="F14" s="88"/>
      <c r="G14" s="88"/>
      <c r="H14" s="84">
        <f t="shared" si="1"/>
        <v>0</v>
      </c>
    </row>
    <row r="15" spans="2:8" ht="12.75">
      <c r="B15" s="40">
        <f t="shared" si="0"/>
        <v>10</v>
      </c>
      <c r="C15" s="87"/>
      <c r="D15" s="87"/>
      <c r="E15" s="87"/>
      <c r="F15" s="88"/>
      <c r="G15" s="88"/>
      <c r="H15" s="84">
        <f t="shared" si="1"/>
        <v>0</v>
      </c>
    </row>
    <row r="16" spans="2:8" ht="12.75">
      <c r="B16" s="40">
        <f t="shared" si="0"/>
        <v>11</v>
      </c>
      <c r="C16" s="87"/>
      <c r="D16" s="87"/>
      <c r="E16" s="87"/>
      <c r="F16" s="88"/>
      <c r="G16" s="88"/>
      <c r="H16" s="84">
        <f t="shared" si="1"/>
        <v>0</v>
      </c>
    </row>
    <row r="17" spans="2:8" ht="12.75">
      <c r="B17" s="40">
        <f t="shared" si="0"/>
        <v>12</v>
      </c>
      <c r="C17" s="87"/>
      <c r="D17" s="87"/>
      <c r="E17" s="87"/>
      <c r="F17" s="88"/>
      <c r="G17" s="88"/>
      <c r="H17" s="84">
        <f>SUM(C17:G17)</f>
        <v>0</v>
      </c>
    </row>
    <row r="18" spans="2:8" ht="12.75">
      <c r="B18" s="40">
        <f t="shared" si="0"/>
        <v>13</v>
      </c>
      <c r="C18" s="87"/>
      <c r="D18" s="87"/>
      <c r="E18" s="87"/>
      <c r="F18" s="88"/>
      <c r="G18" s="88"/>
      <c r="H18" s="84">
        <f t="shared" si="1"/>
        <v>0</v>
      </c>
    </row>
    <row r="19" spans="2:8" ht="12.75">
      <c r="B19" s="40">
        <f t="shared" si="0"/>
        <v>14</v>
      </c>
      <c r="C19" s="87"/>
      <c r="D19" s="87"/>
      <c r="E19" s="87"/>
      <c r="F19" s="88"/>
      <c r="G19" s="88"/>
      <c r="H19" s="84">
        <f t="shared" si="1"/>
        <v>0</v>
      </c>
    </row>
    <row r="20" spans="2:8" ht="12.75">
      <c r="B20" s="40">
        <f t="shared" si="0"/>
        <v>15</v>
      </c>
      <c r="C20" s="87"/>
      <c r="D20" s="87"/>
      <c r="E20" s="87"/>
      <c r="F20" s="88"/>
      <c r="G20" s="88"/>
      <c r="H20" s="84">
        <f t="shared" si="1"/>
        <v>0</v>
      </c>
    </row>
    <row r="21" spans="2:8" ht="12.75">
      <c r="B21" s="40">
        <f t="shared" si="0"/>
        <v>16</v>
      </c>
      <c r="C21" s="87"/>
      <c r="D21" s="87"/>
      <c r="E21" s="87"/>
      <c r="F21" s="88"/>
      <c r="G21" s="88"/>
      <c r="H21" s="84">
        <f t="shared" si="1"/>
        <v>0</v>
      </c>
    </row>
    <row r="22" spans="2:8" ht="12.75">
      <c r="B22" s="40">
        <f t="shared" si="0"/>
        <v>17</v>
      </c>
      <c r="C22" s="87"/>
      <c r="D22" s="87"/>
      <c r="E22" s="87"/>
      <c r="F22" s="88"/>
      <c r="G22" s="88"/>
      <c r="H22" s="84">
        <f t="shared" si="1"/>
        <v>0</v>
      </c>
    </row>
    <row r="23" spans="2:8" ht="12.75">
      <c r="B23" s="40">
        <f t="shared" si="0"/>
        <v>18</v>
      </c>
      <c r="C23" s="87"/>
      <c r="D23" s="87"/>
      <c r="E23" s="87"/>
      <c r="F23" s="88"/>
      <c r="G23" s="88"/>
      <c r="H23" s="84">
        <f t="shared" si="1"/>
        <v>0</v>
      </c>
    </row>
    <row r="24" spans="2:8" ht="12.75">
      <c r="B24" s="40">
        <f t="shared" si="0"/>
        <v>19</v>
      </c>
      <c r="C24" s="87"/>
      <c r="D24" s="87"/>
      <c r="E24" s="87"/>
      <c r="F24" s="88"/>
      <c r="G24" s="88"/>
      <c r="H24" s="84">
        <f t="shared" si="1"/>
        <v>0</v>
      </c>
    </row>
    <row r="25" spans="2:8" ht="12.75">
      <c r="B25" s="40">
        <f t="shared" si="0"/>
        <v>20</v>
      </c>
      <c r="C25" s="87"/>
      <c r="D25" s="87"/>
      <c r="E25" s="87"/>
      <c r="F25" s="88"/>
      <c r="G25" s="88"/>
      <c r="H25" s="84">
        <f t="shared" si="1"/>
        <v>0</v>
      </c>
    </row>
    <row r="26" spans="2:8" ht="12.75">
      <c r="B26" s="40">
        <f t="shared" si="0"/>
        <v>21</v>
      </c>
      <c r="C26" s="87"/>
      <c r="D26" s="87"/>
      <c r="E26" s="87"/>
      <c r="F26" s="88"/>
      <c r="G26" s="88"/>
      <c r="H26" s="84">
        <f>SUM(C26:G26)</f>
        <v>0</v>
      </c>
    </row>
    <row r="27" spans="2:8" ht="12.75">
      <c r="B27" s="40">
        <f t="shared" si="0"/>
        <v>22</v>
      </c>
      <c r="C27" s="87"/>
      <c r="D27" s="87"/>
      <c r="E27" s="87"/>
      <c r="F27" s="88"/>
      <c r="G27" s="88"/>
      <c r="H27" s="84">
        <f t="shared" si="1"/>
        <v>0</v>
      </c>
    </row>
    <row r="28" spans="2:8" ht="12.75">
      <c r="B28" s="40">
        <f t="shared" si="0"/>
        <v>23</v>
      </c>
      <c r="C28" s="87"/>
      <c r="D28" s="87"/>
      <c r="E28" s="87"/>
      <c r="F28" s="88"/>
      <c r="G28" s="88"/>
      <c r="H28" s="84">
        <f t="shared" si="1"/>
        <v>0</v>
      </c>
    </row>
    <row r="29" spans="2:8" ht="12.75">
      <c r="B29" s="40">
        <f t="shared" si="0"/>
        <v>24</v>
      </c>
      <c r="C29" s="87"/>
      <c r="D29" s="87"/>
      <c r="E29" s="87"/>
      <c r="F29" s="88"/>
      <c r="G29" s="88"/>
      <c r="H29" s="84">
        <f t="shared" si="1"/>
        <v>0</v>
      </c>
    </row>
    <row r="30" spans="2:8" ht="12.75">
      <c r="B30" s="40">
        <f t="shared" si="0"/>
        <v>25</v>
      </c>
      <c r="C30" s="87"/>
      <c r="D30" s="87"/>
      <c r="E30" s="87"/>
      <c r="F30" s="88"/>
      <c r="G30" s="88"/>
      <c r="H30" s="84">
        <f t="shared" si="1"/>
        <v>0</v>
      </c>
    </row>
    <row r="31" spans="2:8" ht="12.75">
      <c r="B31" s="40">
        <f t="shared" si="0"/>
        <v>26</v>
      </c>
      <c r="C31" s="87"/>
      <c r="D31" s="87"/>
      <c r="E31" s="87"/>
      <c r="F31" s="88"/>
      <c r="G31" s="88"/>
      <c r="H31" s="84">
        <f t="shared" si="1"/>
        <v>0</v>
      </c>
    </row>
    <row r="32" spans="2:8" ht="12.75">
      <c r="B32" s="40">
        <f t="shared" si="0"/>
        <v>27</v>
      </c>
      <c r="C32" s="87"/>
      <c r="D32" s="87"/>
      <c r="E32" s="87"/>
      <c r="F32" s="88"/>
      <c r="G32" s="88"/>
      <c r="H32" s="84">
        <f t="shared" si="1"/>
        <v>0</v>
      </c>
    </row>
    <row r="33" spans="2:8" ht="12.75">
      <c r="B33" s="40">
        <f t="shared" si="0"/>
        <v>28</v>
      </c>
      <c r="C33" s="87"/>
      <c r="D33" s="87"/>
      <c r="E33" s="87"/>
      <c r="F33" s="88"/>
      <c r="G33" s="88"/>
      <c r="H33" s="84">
        <f t="shared" si="1"/>
        <v>0</v>
      </c>
    </row>
    <row r="34" spans="2:8" ht="12.75">
      <c r="B34" s="40">
        <f t="shared" si="0"/>
        <v>29</v>
      </c>
      <c r="C34" s="87"/>
      <c r="D34" s="87"/>
      <c r="E34" s="87"/>
      <c r="F34" s="88"/>
      <c r="G34" s="88"/>
      <c r="H34" s="84">
        <f t="shared" si="1"/>
        <v>0</v>
      </c>
    </row>
    <row r="35" spans="2:8" ht="13.5" thickBot="1">
      <c r="B35" s="24" t="s">
        <v>0</v>
      </c>
      <c r="C35" s="89">
        <f aca="true" t="shared" si="2" ref="C35:H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116">
        <f t="shared" si="2"/>
        <v>0</v>
      </c>
    </row>
    <row r="37" spans="2:11" ht="12.75">
      <c r="B37" s="41" t="s">
        <v>26</v>
      </c>
      <c r="C37" s="42"/>
      <c r="D37" s="42"/>
      <c r="E37" s="42"/>
      <c r="F37" s="42"/>
      <c r="G37" s="42"/>
      <c r="H37" s="43"/>
      <c r="I37" s="43"/>
      <c r="J37" s="43"/>
      <c r="K37" s="43"/>
    </row>
    <row r="38" spans="2:11" ht="12.75">
      <c r="B38" s="44" t="s">
        <v>111</v>
      </c>
      <c r="C38" s="42"/>
      <c r="D38" s="42"/>
      <c r="E38" s="42"/>
      <c r="F38" s="42"/>
      <c r="G38" s="42"/>
      <c r="H38" s="43"/>
      <c r="I38" s="43"/>
      <c r="J38" s="43"/>
      <c r="K38" s="43"/>
    </row>
    <row r="39" spans="1:2" ht="12.75">
      <c r="A39" s="43"/>
      <c r="B39" s="33" t="s">
        <v>112</v>
      </c>
    </row>
  </sheetData>
  <sheetProtection password="CC6F" sheet="1" objects="1" scenarios="1" formatCells="0" formatColumns="0" formatRows="0"/>
  <protectedRanges>
    <protectedRange sqref="C4:G4" name="Περιοχή1"/>
  </protectedRanges>
  <printOptions horizontalCentered="1"/>
  <pageMargins left="0.7480314960629921" right="0.66" top="0.48" bottom="0.65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5"/>
  <sheetViews>
    <sheetView zoomScale="85" zoomScaleNormal="85" zoomScalePageLayoutView="0" workbookViewId="0" topLeftCell="A1">
      <selection activeCell="J85" sqref="J85"/>
    </sheetView>
  </sheetViews>
  <sheetFormatPr defaultColWidth="9.140625" defaultRowHeight="12.75"/>
  <cols>
    <col min="1" max="1" width="3.28125" style="138" customWidth="1"/>
    <col min="2" max="2" width="8.421875" style="136" customWidth="1"/>
    <col min="3" max="3" width="15.421875" style="137" customWidth="1"/>
    <col min="4" max="4" width="20.421875" style="137" customWidth="1"/>
    <col min="5" max="5" width="29.00390625" style="137" customWidth="1"/>
    <col min="6" max="6" width="4.421875" style="138" customWidth="1"/>
    <col min="7" max="7" width="8.421875" style="138" customWidth="1"/>
    <col min="8" max="8" width="15.421875" style="138" customWidth="1"/>
    <col min="9" max="9" width="20.421875" style="138" customWidth="1"/>
    <col min="10" max="10" width="29.00390625" style="138" customWidth="1"/>
    <col min="11" max="11" width="3.421875" style="138" customWidth="1"/>
    <col min="12" max="12" width="9.140625" style="138" customWidth="1"/>
    <col min="13" max="13" width="15.421875" style="138" customWidth="1"/>
    <col min="14" max="14" width="20.421875" style="138" customWidth="1"/>
    <col min="15" max="15" width="29.00390625" style="138" customWidth="1"/>
    <col min="16" max="16384" width="9.140625" style="138" customWidth="1"/>
  </cols>
  <sheetData>
    <row r="1" ht="13.5" thickBot="1"/>
    <row r="2" spans="2:15" ht="18" customHeight="1" thickBot="1">
      <c r="B2" s="252" t="s">
        <v>114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7"/>
    </row>
    <row r="3" ht="6.75" customHeight="1" thickBot="1"/>
    <row r="4" spans="2:15" ht="13.5" thickBot="1">
      <c r="B4" s="30" t="s">
        <v>102</v>
      </c>
      <c r="C4" s="31"/>
      <c r="D4" s="31"/>
      <c r="E4" s="32"/>
      <c r="G4" s="30" t="s">
        <v>103</v>
      </c>
      <c r="H4" s="31"/>
      <c r="I4" s="31"/>
      <c r="J4" s="32"/>
      <c r="L4" s="30" t="s">
        <v>147</v>
      </c>
      <c r="M4" s="31"/>
      <c r="N4" s="31"/>
      <c r="O4" s="32"/>
    </row>
    <row r="5" spans="2:15" ht="6" customHeight="1" thickBot="1">
      <c r="B5" s="35"/>
      <c r="C5" s="36"/>
      <c r="D5" s="36"/>
      <c r="E5" s="130"/>
      <c r="G5" s="35"/>
      <c r="H5" s="36"/>
      <c r="I5" s="36"/>
      <c r="J5" s="130"/>
      <c r="L5" s="35"/>
      <c r="M5" s="36"/>
      <c r="N5" s="36"/>
      <c r="O5" s="130"/>
    </row>
    <row r="6" spans="2:15" ht="20.25" customHeight="1">
      <c r="B6" s="37"/>
      <c r="C6" s="132" t="s">
        <v>96</v>
      </c>
      <c r="D6" s="132" t="s">
        <v>97</v>
      </c>
      <c r="E6" s="133" t="s">
        <v>129</v>
      </c>
      <c r="G6" s="37"/>
      <c r="H6" s="38" t="s">
        <v>96</v>
      </c>
      <c r="I6" s="38" t="s">
        <v>97</v>
      </c>
      <c r="J6" s="131" t="s">
        <v>129</v>
      </c>
      <c r="L6" s="37"/>
      <c r="M6" s="38" t="s">
        <v>96</v>
      </c>
      <c r="N6" s="38" t="s">
        <v>97</v>
      </c>
      <c r="O6" s="131" t="s">
        <v>129</v>
      </c>
    </row>
    <row r="7" spans="2:15" ht="12.75">
      <c r="B7" s="40">
        <f>+'ΓΕΝΙΚΑ ΣΤΟΙΧΕΙΑ'!C9</f>
        <v>0</v>
      </c>
      <c r="C7" s="87"/>
      <c r="D7" s="87"/>
      <c r="E7" s="134">
        <f>C7*D7</f>
        <v>0</v>
      </c>
      <c r="G7" s="40">
        <f>+'ΓΕΝΙΚΑ ΣΤΟΙΧΕΙΑ'!C9</f>
        <v>0</v>
      </c>
      <c r="H7" s="87"/>
      <c r="I7" s="87"/>
      <c r="J7" s="134">
        <f>H7*I7</f>
        <v>0</v>
      </c>
      <c r="L7" s="40">
        <f>+'ΓΕΝΙΚΑ ΣΤΟΙΧΕΙΑ'!C9</f>
        <v>0</v>
      </c>
      <c r="M7" s="87"/>
      <c r="N7" s="87"/>
      <c r="O7" s="134">
        <f>M7*N7</f>
        <v>0</v>
      </c>
    </row>
    <row r="8" spans="2:15" ht="12.75">
      <c r="B8" s="40">
        <f>+B7+1</f>
        <v>1</v>
      </c>
      <c r="C8" s="87"/>
      <c r="D8" s="87"/>
      <c r="E8" s="134">
        <f aca="true" t="shared" si="0" ref="E8:E36">C8*D8</f>
        <v>0</v>
      </c>
      <c r="G8" s="40">
        <f>+G7+1</f>
        <v>1</v>
      </c>
      <c r="H8" s="87"/>
      <c r="I8" s="87"/>
      <c r="J8" s="134">
        <f aca="true" t="shared" si="1" ref="J8:J36">H8*I8</f>
        <v>0</v>
      </c>
      <c r="L8" s="40">
        <f>+L7+1</f>
        <v>1</v>
      </c>
      <c r="M8" s="87"/>
      <c r="N8" s="87"/>
      <c r="O8" s="134">
        <f aca="true" t="shared" si="2" ref="O8:O36">M8*N8</f>
        <v>0</v>
      </c>
    </row>
    <row r="9" spans="2:15" ht="12.75">
      <c r="B9" s="40">
        <f aca="true" t="shared" si="3" ref="B9:B36">+B8+1</f>
        <v>2</v>
      </c>
      <c r="C9" s="87"/>
      <c r="D9" s="87"/>
      <c r="E9" s="134">
        <f t="shared" si="0"/>
        <v>0</v>
      </c>
      <c r="G9" s="40">
        <f aca="true" t="shared" si="4" ref="G9:G36">+G8+1</f>
        <v>2</v>
      </c>
      <c r="H9" s="87"/>
      <c r="I9" s="87"/>
      <c r="J9" s="134">
        <f t="shared" si="1"/>
        <v>0</v>
      </c>
      <c r="L9" s="40">
        <f aca="true" t="shared" si="5" ref="L9:L36">+L8+1</f>
        <v>2</v>
      </c>
      <c r="M9" s="87"/>
      <c r="N9" s="87"/>
      <c r="O9" s="134">
        <f t="shared" si="2"/>
        <v>0</v>
      </c>
    </row>
    <row r="10" spans="2:15" ht="12.75">
      <c r="B10" s="40">
        <f t="shared" si="3"/>
        <v>3</v>
      </c>
      <c r="C10" s="87"/>
      <c r="D10" s="87"/>
      <c r="E10" s="134">
        <f t="shared" si="0"/>
        <v>0</v>
      </c>
      <c r="G10" s="40">
        <f t="shared" si="4"/>
        <v>3</v>
      </c>
      <c r="H10" s="87"/>
      <c r="I10" s="87"/>
      <c r="J10" s="134">
        <f t="shared" si="1"/>
        <v>0</v>
      </c>
      <c r="L10" s="40">
        <f t="shared" si="5"/>
        <v>3</v>
      </c>
      <c r="M10" s="87"/>
      <c r="N10" s="87"/>
      <c r="O10" s="134">
        <f t="shared" si="2"/>
        <v>0</v>
      </c>
    </row>
    <row r="11" spans="2:15" ht="12.75">
      <c r="B11" s="40">
        <f t="shared" si="3"/>
        <v>4</v>
      </c>
      <c r="C11" s="87"/>
      <c r="D11" s="87"/>
      <c r="E11" s="134">
        <f t="shared" si="0"/>
        <v>0</v>
      </c>
      <c r="G11" s="40">
        <f t="shared" si="4"/>
        <v>4</v>
      </c>
      <c r="H11" s="87"/>
      <c r="I11" s="87"/>
      <c r="J11" s="134">
        <f t="shared" si="1"/>
        <v>0</v>
      </c>
      <c r="L11" s="40">
        <f t="shared" si="5"/>
        <v>4</v>
      </c>
      <c r="M11" s="87"/>
      <c r="N11" s="87"/>
      <c r="O11" s="134">
        <f t="shared" si="2"/>
        <v>0</v>
      </c>
    </row>
    <row r="12" spans="2:15" ht="12.75">
      <c r="B12" s="40">
        <f t="shared" si="3"/>
        <v>5</v>
      </c>
      <c r="C12" s="87"/>
      <c r="D12" s="87"/>
      <c r="E12" s="134">
        <f t="shared" si="0"/>
        <v>0</v>
      </c>
      <c r="G12" s="40">
        <f t="shared" si="4"/>
        <v>5</v>
      </c>
      <c r="H12" s="87"/>
      <c r="I12" s="87"/>
      <c r="J12" s="134">
        <f t="shared" si="1"/>
        <v>0</v>
      </c>
      <c r="L12" s="40">
        <f t="shared" si="5"/>
        <v>5</v>
      </c>
      <c r="M12" s="87"/>
      <c r="N12" s="87"/>
      <c r="O12" s="134">
        <f t="shared" si="2"/>
        <v>0</v>
      </c>
    </row>
    <row r="13" spans="2:15" ht="12.75">
      <c r="B13" s="40">
        <f t="shared" si="3"/>
        <v>6</v>
      </c>
      <c r="C13" s="87"/>
      <c r="D13" s="87"/>
      <c r="E13" s="134">
        <f t="shared" si="0"/>
        <v>0</v>
      </c>
      <c r="G13" s="40">
        <f t="shared" si="4"/>
        <v>6</v>
      </c>
      <c r="H13" s="87"/>
      <c r="I13" s="87"/>
      <c r="J13" s="134">
        <f t="shared" si="1"/>
        <v>0</v>
      </c>
      <c r="L13" s="40">
        <f t="shared" si="5"/>
        <v>6</v>
      </c>
      <c r="M13" s="87"/>
      <c r="N13" s="87"/>
      <c r="O13" s="134">
        <f t="shared" si="2"/>
        <v>0</v>
      </c>
    </row>
    <row r="14" spans="2:15" ht="12.75">
      <c r="B14" s="40">
        <f t="shared" si="3"/>
        <v>7</v>
      </c>
      <c r="C14" s="87"/>
      <c r="D14" s="87"/>
      <c r="E14" s="134">
        <f t="shared" si="0"/>
        <v>0</v>
      </c>
      <c r="G14" s="40">
        <f t="shared" si="4"/>
        <v>7</v>
      </c>
      <c r="H14" s="87"/>
      <c r="I14" s="87"/>
      <c r="J14" s="134">
        <f t="shared" si="1"/>
        <v>0</v>
      </c>
      <c r="L14" s="40">
        <f t="shared" si="5"/>
        <v>7</v>
      </c>
      <c r="M14" s="87"/>
      <c r="N14" s="87"/>
      <c r="O14" s="134">
        <f t="shared" si="2"/>
        <v>0</v>
      </c>
    </row>
    <row r="15" spans="2:15" ht="12.75">
      <c r="B15" s="40">
        <f t="shared" si="3"/>
        <v>8</v>
      </c>
      <c r="C15" s="87"/>
      <c r="D15" s="87"/>
      <c r="E15" s="134">
        <f t="shared" si="0"/>
        <v>0</v>
      </c>
      <c r="G15" s="40">
        <f t="shared" si="4"/>
        <v>8</v>
      </c>
      <c r="H15" s="87"/>
      <c r="I15" s="87"/>
      <c r="J15" s="134">
        <f t="shared" si="1"/>
        <v>0</v>
      </c>
      <c r="L15" s="40">
        <f t="shared" si="5"/>
        <v>8</v>
      </c>
      <c r="M15" s="87"/>
      <c r="N15" s="87"/>
      <c r="O15" s="134">
        <f t="shared" si="2"/>
        <v>0</v>
      </c>
    </row>
    <row r="16" spans="2:15" ht="12.75">
      <c r="B16" s="40">
        <f t="shared" si="3"/>
        <v>9</v>
      </c>
      <c r="C16" s="87"/>
      <c r="D16" s="87"/>
      <c r="E16" s="134">
        <f t="shared" si="0"/>
        <v>0</v>
      </c>
      <c r="G16" s="40">
        <f t="shared" si="4"/>
        <v>9</v>
      </c>
      <c r="H16" s="87"/>
      <c r="I16" s="87"/>
      <c r="J16" s="134">
        <f t="shared" si="1"/>
        <v>0</v>
      </c>
      <c r="L16" s="40">
        <f t="shared" si="5"/>
        <v>9</v>
      </c>
      <c r="M16" s="87"/>
      <c r="N16" s="87"/>
      <c r="O16" s="134">
        <f t="shared" si="2"/>
        <v>0</v>
      </c>
    </row>
    <row r="17" spans="2:15" ht="12.75">
      <c r="B17" s="40">
        <f t="shared" si="3"/>
        <v>10</v>
      </c>
      <c r="C17" s="87"/>
      <c r="D17" s="87"/>
      <c r="E17" s="134">
        <f t="shared" si="0"/>
        <v>0</v>
      </c>
      <c r="G17" s="40">
        <f t="shared" si="4"/>
        <v>10</v>
      </c>
      <c r="H17" s="87"/>
      <c r="I17" s="87"/>
      <c r="J17" s="134">
        <f t="shared" si="1"/>
        <v>0</v>
      </c>
      <c r="L17" s="40">
        <f t="shared" si="5"/>
        <v>10</v>
      </c>
      <c r="M17" s="87"/>
      <c r="N17" s="87"/>
      <c r="O17" s="134">
        <f t="shared" si="2"/>
        <v>0</v>
      </c>
    </row>
    <row r="18" spans="2:15" ht="12.75">
      <c r="B18" s="40">
        <f t="shared" si="3"/>
        <v>11</v>
      </c>
      <c r="C18" s="87"/>
      <c r="D18" s="87"/>
      <c r="E18" s="134">
        <f t="shared" si="0"/>
        <v>0</v>
      </c>
      <c r="G18" s="40">
        <f t="shared" si="4"/>
        <v>11</v>
      </c>
      <c r="H18" s="87"/>
      <c r="I18" s="87"/>
      <c r="J18" s="134">
        <f t="shared" si="1"/>
        <v>0</v>
      </c>
      <c r="L18" s="40">
        <f t="shared" si="5"/>
        <v>11</v>
      </c>
      <c r="M18" s="87"/>
      <c r="N18" s="87"/>
      <c r="O18" s="134">
        <f t="shared" si="2"/>
        <v>0</v>
      </c>
    </row>
    <row r="19" spans="2:15" ht="12.75">
      <c r="B19" s="40">
        <f t="shared" si="3"/>
        <v>12</v>
      </c>
      <c r="C19" s="87"/>
      <c r="D19" s="87"/>
      <c r="E19" s="134">
        <f t="shared" si="0"/>
        <v>0</v>
      </c>
      <c r="G19" s="40">
        <f t="shared" si="4"/>
        <v>12</v>
      </c>
      <c r="H19" s="87"/>
      <c r="I19" s="87"/>
      <c r="J19" s="134">
        <f t="shared" si="1"/>
        <v>0</v>
      </c>
      <c r="L19" s="40">
        <f t="shared" si="5"/>
        <v>12</v>
      </c>
      <c r="M19" s="87"/>
      <c r="N19" s="87"/>
      <c r="O19" s="134">
        <f t="shared" si="2"/>
        <v>0</v>
      </c>
    </row>
    <row r="20" spans="2:15" ht="12.75">
      <c r="B20" s="40">
        <f t="shared" si="3"/>
        <v>13</v>
      </c>
      <c r="C20" s="87"/>
      <c r="D20" s="87"/>
      <c r="E20" s="134">
        <f t="shared" si="0"/>
        <v>0</v>
      </c>
      <c r="G20" s="40">
        <f t="shared" si="4"/>
        <v>13</v>
      </c>
      <c r="H20" s="87"/>
      <c r="I20" s="87"/>
      <c r="J20" s="134">
        <f t="shared" si="1"/>
        <v>0</v>
      </c>
      <c r="L20" s="40">
        <f t="shared" si="5"/>
        <v>13</v>
      </c>
      <c r="M20" s="87"/>
      <c r="N20" s="87"/>
      <c r="O20" s="134">
        <f t="shared" si="2"/>
        <v>0</v>
      </c>
    </row>
    <row r="21" spans="2:15" ht="12.75">
      <c r="B21" s="40">
        <f t="shared" si="3"/>
        <v>14</v>
      </c>
      <c r="C21" s="87"/>
      <c r="D21" s="87"/>
      <c r="E21" s="134">
        <f t="shared" si="0"/>
        <v>0</v>
      </c>
      <c r="G21" s="40">
        <f t="shared" si="4"/>
        <v>14</v>
      </c>
      <c r="H21" s="87"/>
      <c r="I21" s="87"/>
      <c r="J21" s="134">
        <f t="shared" si="1"/>
        <v>0</v>
      </c>
      <c r="L21" s="40">
        <f t="shared" si="5"/>
        <v>14</v>
      </c>
      <c r="M21" s="87"/>
      <c r="N21" s="87"/>
      <c r="O21" s="134">
        <f t="shared" si="2"/>
        <v>0</v>
      </c>
    </row>
    <row r="22" spans="2:15" ht="12.75">
      <c r="B22" s="40">
        <f t="shared" si="3"/>
        <v>15</v>
      </c>
      <c r="C22" s="87"/>
      <c r="D22" s="87"/>
      <c r="E22" s="134">
        <f t="shared" si="0"/>
        <v>0</v>
      </c>
      <c r="G22" s="40">
        <f t="shared" si="4"/>
        <v>15</v>
      </c>
      <c r="H22" s="87"/>
      <c r="I22" s="87"/>
      <c r="J22" s="134">
        <f t="shared" si="1"/>
        <v>0</v>
      </c>
      <c r="L22" s="40">
        <f t="shared" si="5"/>
        <v>15</v>
      </c>
      <c r="M22" s="87"/>
      <c r="N22" s="87"/>
      <c r="O22" s="134">
        <f t="shared" si="2"/>
        <v>0</v>
      </c>
    </row>
    <row r="23" spans="2:15" ht="12.75">
      <c r="B23" s="40">
        <f t="shared" si="3"/>
        <v>16</v>
      </c>
      <c r="C23" s="87"/>
      <c r="D23" s="87"/>
      <c r="E23" s="134">
        <f t="shared" si="0"/>
        <v>0</v>
      </c>
      <c r="G23" s="40">
        <f t="shared" si="4"/>
        <v>16</v>
      </c>
      <c r="H23" s="87"/>
      <c r="I23" s="87"/>
      <c r="J23" s="134">
        <f t="shared" si="1"/>
        <v>0</v>
      </c>
      <c r="L23" s="40">
        <f t="shared" si="5"/>
        <v>16</v>
      </c>
      <c r="M23" s="87"/>
      <c r="N23" s="87"/>
      <c r="O23" s="134">
        <f t="shared" si="2"/>
        <v>0</v>
      </c>
    </row>
    <row r="24" spans="2:15" ht="12.75">
      <c r="B24" s="40">
        <f t="shared" si="3"/>
        <v>17</v>
      </c>
      <c r="C24" s="87"/>
      <c r="D24" s="87"/>
      <c r="E24" s="134">
        <f t="shared" si="0"/>
        <v>0</v>
      </c>
      <c r="G24" s="40">
        <f t="shared" si="4"/>
        <v>17</v>
      </c>
      <c r="H24" s="87"/>
      <c r="I24" s="87"/>
      <c r="J24" s="134">
        <f t="shared" si="1"/>
        <v>0</v>
      </c>
      <c r="L24" s="40">
        <f t="shared" si="5"/>
        <v>17</v>
      </c>
      <c r="M24" s="87"/>
      <c r="N24" s="87"/>
      <c r="O24" s="134">
        <f t="shared" si="2"/>
        <v>0</v>
      </c>
    </row>
    <row r="25" spans="2:15" ht="12.75">
      <c r="B25" s="40">
        <f t="shared" si="3"/>
        <v>18</v>
      </c>
      <c r="C25" s="87"/>
      <c r="D25" s="87"/>
      <c r="E25" s="134">
        <f t="shared" si="0"/>
        <v>0</v>
      </c>
      <c r="G25" s="40">
        <f t="shared" si="4"/>
        <v>18</v>
      </c>
      <c r="H25" s="87"/>
      <c r="I25" s="87"/>
      <c r="J25" s="134">
        <f t="shared" si="1"/>
        <v>0</v>
      </c>
      <c r="L25" s="40">
        <f t="shared" si="5"/>
        <v>18</v>
      </c>
      <c r="M25" s="87"/>
      <c r="N25" s="87"/>
      <c r="O25" s="134">
        <f t="shared" si="2"/>
        <v>0</v>
      </c>
    </row>
    <row r="26" spans="2:15" ht="12.75">
      <c r="B26" s="40">
        <f t="shared" si="3"/>
        <v>19</v>
      </c>
      <c r="C26" s="87"/>
      <c r="D26" s="87"/>
      <c r="E26" s="134">
        <f t="shared" si="0"/>
        <v>0</v>
      </c>
      <c r="G26" s="40">
        <f t="shared" si="4"/>
        <v>19</v>
      </c>
      <c r="H26" s="87"/>
      <c r="I26" s="87"/>
      <c r="J26" s="134">
        <f t="shared" si="1"/>
        <v>0</v>
      </c>
      <c r="L26" s="40">
        <f t="shared" si="5"/>
        <v>19</v>
      </c>
      <c r="M26" s="87"/>
      <c r="N26" s="87"/>
      <c r="O26" s="134">
        <f t="shared" si="2"/>
        <v>0</v>
      </c>
    </row>
    <row r="27" spans="2:15" ht="12.75">
      <c r="B27" s="40">
        <f t="shared" si="3"/>
        <v>20</v>
      </c>
      <c r="C27" s="87"/>
      <c r="D27" s="87"/>
      <c r="E27" s="134">
        <f t="shared" si="0"/>
        <v>0</v>
      </c>
      <c r="G27" s="40">
        <f t="shared" si="4"/>
        <v>20</v>
      </c>
      <c r="H27" s="87"/>
      <c r="I27" s="87"/>
      <c r="J27" s="134">
        <f t="shared" si="1"/>
        <v>0</v>
      </c>
      <c r="L27" s="40">
        <f t="shared" si="5"/>
        <v>20</v>
      </c>
      <c r="M27" s="87"/>
      <c r="N27" s="87"/>
      <c r="O27" s="134">
        <f t="shared" si="2"/>
        <v>0</v>
      </c>
    </row>
    <row r="28" spans="2:15" ht="12.75">
      <c r="B28" s="40">
        <f t="shared" si="3"/>
        <v>21</v>
      </c>
      <c r="C28" s="87"/>
      <c r="D28" s="87"/>
      <c r="E28" s="134">
        <f t="shared" si="0"/>
        <v>0</v>
      </c>
      <c r="G28" s="40">
        <f t="shared" si="4"/>
        <v>21</v>
      </c>
      <c r="H28" s="87"/>
      <c r="I28" s="87"/>
      <c r="J28" s="134">
        <f t="shared" si="1"/>
        <v>0</v>
      </c>
      <c r="L28" s="40">
        <f t="shared" si="5"/>
        <v>21</v>
      </c>
      <c r="M28" s="87"/>
      <c r="N28" s="87"/>
      <c r="O28" s="134">
        <f t="shared" si="2"/>
        <v>0</v>
      </c>
    </row>
    <row r="29" spans="2:15" ht="12.75">
      <c r="B29" s="40">
        <f t="shared" si="3"/>
        <v>22</v>
      </c>
      <c r="C29" s="87"/>
      <c r="D29" s="87"/>
      <c r="E29" s="134">
        <f t="shared" si="0"/>
        <v>0</v>
      </c>
      <c r="G29" s="40">
        <f t="shared" si="4"/>
        <v>22</v>
      </c>
      <c r="H29" s="87"/>
      <c r="I29" s="87"/>
      <c r="J29" s="134">
        <f t="shared" si="1"/>
        <v>0</v>
      </c>
      <c r="L29" s="40">
        <f t="shared" si="5"/>
        <v>22</v>
      </c>
      <c r="M29" s="87"/>
      <c r="N29" s="87"/>
      <c r="O29" s="134">
        <f t="shared" si="2"/>
        <v>0</v>
      </c>
    </row>
    <row r="30" spans="2:15" ht="12.75">
      <c r="B30" s="40">
        <f t="shared" si="3"/>
        <v>23</v>
      </c>
      <c r="C30" s="87"/>
      <c r="D30" s="87"/>
      <c r="E30" s="134">
        <f t="shared" si="0"/>
        <v>0</v>
      </c>
      <c r="G30" s="40">
        <f t="shared" si="4"/>
        <v>23</v>
      </c>
      <c r="H30" s="87"/>
      <c r="I30" s="87"/>
      <c r="J30" s="134">
        <f t="shared" si="1"/>
        <v>0</v>
      </c>
      <c r="L30" s="40">
        <f t="shared" si="5"/>
        <v>23</v>
      </c>
      <c r="M30" s="87"/>
      <c r="N30" s="87"/>
      <c r="O30" s="134">
        <f t="shared" si="2"/>
        <v>0</v>
      </c>
    </row>
    <row r="31" spans="2:15" ht="12.75">
      <c r="B31" s="40">
        <f t="shared" si="3"/>
        <v>24</v>
      </c>
      <c r="C31" s="87"/>
      <c r="D31" s="87"/>
      <c r="E31" s="134">
        <f t="shared" si="0"/>
        <v>0</v>
      </c>
      <c r="G31" s="40">
        <f t="shared" si="4"/>
        <v>24</v>
      </c>
      <c r="H31" s="87"/>
      <c r="I31" s="87"/>
      <c r="J31" s="134">
        <f t="shared" si="1"/>
        <v>0</v>
      </c>
      <c r="L31" s="40">
        <f t="shared" si="5"/>
        <v>24</v>
      </c>
      <c r="M31" s="87"/>
      <c r="N31" s="87"/>
      <c r="O31" s="134">
        <f t="shared" si="2"/>
        <v>0</v>
      </c>
    </row>
    <row r="32" spans="2:15" ht="12.75">
      <c r="B32" s="40">
        <f t="shared" si="3"/>
        <v>25</v>
      </c>
      <c r="C32" s="87"/>
      <c r="D32" s="87"/>
      <c r="E32" s="134">
        <f t="shared" si="0"/>
        <v>0</v>
      </c>
      <c r="G32" s="40">
        <f t="shared" si="4"/>
        <v>25</v>
      </c>
      <c r="H32" s="87"/>
      <c r="I32" s="87"/>
      <c r="J32" s="134">
        <f t="shared" si="1"/>
        <v>0</v>
      </c>
      <c r="L32" s="40">
        <f t="shared" si="5"/>
        <v>25</v>
      </c>
      <c r="M32" s="87"/>
      <c r="N32" s="87"/>
      <c r="O32" s="134">
        <f t="shared" si="2"/>
        <v>0</v>
      </c>
    </row>
    <row r="33" spans="2:15" ht="12.75">
      <c r="B33" s="40">
        <f t="shared" si="3"/>
        <v>26</v>
      </c>
      <c r="C33" s="87"/>
      <c r="D33" s="87"/>
      <c r="E33" s="134">
        <f t="shared" si="0"/>
        <v>0</v>
      </c>
      <c r="G33" s="40">
        <f t="shared" si="4"/>
        <v>26</v>
      </c>
      <c r="H33" s="87"/>
      <c r="I33" s="87"/>
      <c r="J33" s="134">
        <f t="shared" si="1"/>
        <v>0</v>
      </c>
      <c r="L33" s="40">
        <f t="shared" si="5"/>
        <v>26</v>
      </c>
      <c r="M33" s="87"/>
      <c r="N33" s="87"/>
      <c r="O33" s="134">
        <f t="shared" si="2"/>
        <v>0</v>
      </c>
    </row>
    <row r="34" spans="2:15" ht="12.75">
      <c r="B34" s="40">
        <f t="shared" si="3"/>
        <v>27</v>
      </c>
      <c r="C34" s="87"/>
      <c r="D34" s="87"/>
      <c r="E34" s="134">
        <f t="shared" si="0"/>
        <v>0</v>
      </c>
      <c r="G34" s="40">
        <f t="shared" si="4"/>
        <v>27</v>
      </c>
      <c r="H34" s="87"/>
      <c r="I34" s="87"/>
      <c r="J34" s="134">
        <f t="shared" si="1"/>
        <v>0</v>
      </c>
      <c r="L34" s="40">
        <f t="shared" si="5"/>
        <v>27</v>
      </c>
      <c r="M34" s="87"/>
      <c r="N34" s="87"/>
      <c r="O34" s="134">
        <f t="shared" si="2"/>
        <v>0</v>
      </c>
    </row>
    <row r="35" spans="2:15" ht="12.75">
      <c r="B35" s="40">
        <f t="shared" si="3"/>
        <v>28</v>
      </c>
      <c r="C35" s="87"/>
      <c r="D35" s="87"/>
      <c r="E35" s="134">
        <f t="shared" si="0"/>
        <v>0</v>
      </c>
      <c r="G35" s="40">
        <f t="shared" si="4"/>
        <v>28</v>
      </c>
      <c r="H35" s="87"/>
      <c r="I35" s="87"/>
      <c r="J35" s="134">
        <f t="shared" si="1"/>
        <v>0</v>
      </c>
      <c r="L35" s="40">
        <f t="shared" si="5"/>
        <v>28</v>
      </c>
      <c r="M35" s="87"/>
      <c r="N35" s="87"/>
      <c r="O35" s="134">
        <f t="shared" si="2"/>
        <v>0</v>
      </c>
    </row>
    <row r="36" spans="2:15" ht="12.75">
      <c r="B36" s="40">
        <f t="shared" si="3"/>
        <v>29</v>
      </c>
      <c r="C36" s="87"/>
      <c r="D36" s="87"/>
      <c r="E36" s="134">
        <f t="shared" si="0"/>
        <v>0</v>
      </c>
      <c r="G36" s="40">
        <f t="shared" si="4"/>
        <v>29</v>
      </c>
      <c r="H36" s="87"/>
      <c r="I36" s="87"/>
      <c r="J36" s="134">
        <f t="shared" si="1"/>
        <v>0</v>
      </c>
      <c r="L36" s="40">
        <f t="shared" si="5"/>
        <v>29</v>
      </c>
      <c r="M36" s="87"/>
      <c r="N36" s="87"/>
      <c r="O36" s="134">
        <f t="shared" si="2"/>
        <v>0</v>
      </c>
    </row>
    <row r="37" spans="2:15" ht="15" customHeight="1" thickBot="1">
      <c r="B37" s="24" t="s">
        <v>0</v>
      </c>
      <c r="C37" s="89"/>
      <c r="D37" s="89"/>
      <c r="E37" s="135">
        <f>SUM(E7:E36)</f>
        <v>0</v>
      </c>
      <c r="G37" s="24" t="s">
        <v>0</v>
      </c>
      <c r="H37" s="89"/>
      <c r="I37" s="89"/>
      <c r="J37" s="135">
        <f>SUM(J7:J36)</f>
        <v>0</v>
      </c>
      <c r="L37" s="24" t="s">
        <v>0</v>
      </c>
      <c r="M37" s="89"/>
      <c r="N37" s="89"/>
      <c r="O37" s="135">
        <f>SUM(O7:O36)</f>
        <v>0</v>
      </c>
    </row>
    <row r="38" spans="2:15" ht="12.75">
      <c r="B38" s="278" t="s">
        <v>108</v>
      </c>
      <c r="C38" s="279"/>
      <c r="D38" s="279"/>
      <c r="E38" s="280"/>
      <c r="G38" s="278" t="s">
        <v>109</v>
      </c>
      <c r="H38" s="279"/>
      <c r="I38" s="279"/>
      <c r="J38" s="280"/>
      <c r="L38" s="278" t="s">
        <v>109</v>
      </c>
      <c r="M38" s="279"/>
      <c r="N38" s="279"/>
      <c r="O38" s="280"/>
    </row>
    <row r="39" spans="2:15" ht="12.75">
      <c r="B39" s="281"/>
      <c r="C39" s="282"/>
      <c r="D39" s="282"/>
      <c r="E39" s="283"/>
      <c r="G39" s="281"/>
      <c r="H39" s="282"/>
      <c r="I39" s="282"/>
      <c r="J39" s="283"/>
      <c r="L39" s="281"/>
      <c r="M39" s="282"/>
      <c r="N39" s="282"/>
      <c r="O39" s="283"/>
    </row>
    <row r="40" spans="2:15" ht="12.75">
      <c r="B40" s="281"/>
      <c r="C40" s="282"/>
      <c r="D40" s="282"/>
      <c r="E40" s="283"/>
      <c r="G40" s="281"/>
      <c r="H40" s="282"/>
      <c r="I40" s="282"/>
      <c r="J40" s="283"/>
      <c r="L40" s="281"/>
      <c r="M40" s="282"/>
      <c r="N40" s="282"/>
      <c r="O40" s="283"/>
    </row>
    <row r="41" spans="2:15" ht="12.75">
      <c r="B41" s="281"/>
      <c r="C41" s="282"/>
      <c r="D41" s="282"/>
      <c r="E41" s="283"/>
      <c r="G41" s="281"/>
      <c r="H41" s="282"/>
      <c r="I41" s="282"/>
      <c r="J41" s="283"/>
      <c r="L41" s="281"/>
      <c r="M41" s="282"/>
      <c r="N41" s="282"/>
      <c r="O41" s="283"/>
    </row>
    <row r="42" spans="2:15" ht="12.75">
      <c r="B42" s="281"/>
      <c r="C42" s="282"/>
      <c r="D42" s="282"/>
      <c r="E42" s="283"/>
      <c r="G42" s="281"/>
      <c r="H42" s="282"/>
      <c r="I42" s="282"/>
      <c r="J42" s="283"/>
      <c r="L42" s="281"/>
      <c r="M42" s="282"/>
      <c r="N42" s="282"/>
      <c r="O42" s="283"/>
    </row>
    <row r="43" spans="2:15" ht="6" customHeight="1">
      <c r="B43" s="284"/>
      <c r="C43" s="282"/>
      <c r="D43" s="282"/>
      <c r="E43" s="283"/>
      <c r="G43" s="284"/>
      <c r="H43" s="282"/>
      <c r="I43" s="282"/>
      <c r="J43" s="283"/>
      <c r="L43" s="284"/>
      <c r="M43" s="282"/>
      <c r="N43" s="282"/>
      <c r="O43" s="283"/>
    </row>
    <row r="44" spans="2:15" ht="16.5" customHeight="1" thickBot="1">
      <c r="B44" s="285"/>
      <c r="C44" s="286"/>
      <c r="D44" s="286"/>
      <c r="E44" s="287"/>
      <c r="G44" s="285"/>
      <c r="H44" s="286"/>
      <c r="I44" s="286"/>
      <c r="J44" s="287"/>
      <c r="L44" s="285"/>
      <c r="M44" s="286"/>
      <c r="N44" s="286"/>
      <c r="O44" s="287"/>
    </row>
    <row r="45" ht="8.25" customHeight="1"/>
    <row r="46" spans="2:6" ht="12.75">
      <c r="B46" s="139" t="s">
        <v>26</v>
      </c>
      <c r="C46" s="140"/>
      <c r="D46" s="140"/>
      <c r="E46" s="140"/>
      <c r="F46" s="140"/>
    </row>
    <row r="47" spans="2:9" s="15" customFormat="1" ht="11.25">
      <c r="B47" s="141" t="s">
        <v>74</v>
      </c>
      <c r="C47" s="142"/>
      <c r="D47" s="142"/>
      <c r="E47" s="142"/>
      <c r="F47" s="142"/>
      <c r="G47" s="142"/>
      <c r="H47" s="142"/>
      <c r="I47" s="25"/>
    </row>
    <row r="48" spans="2:9" s="15" customFormat="1" ht="11.25">
      <c r="B48" s="229" t="s">
        <v>145</v>
      </c>
      <c r="D48" s="142"/>
      <c r="F48" s="142"/>
      <c r="G48" s="142"/>
      <c r="H48" s="142"/>
      <c r="I48" s="25"/>
    </row>
    <row r="49" spans="2:6" ht="12.75">
      <c r="B49" s="141" t="s">
        <v>150</v>
      </c>
      <c r="C49" s="140"/>
      <c r="D49" s="140"/>
      <c r="E49" s="140"/>
      <c r="F49" s="140"/>
    </row>
    <row r="50" spans="2:6" ht="12.75">
      <c r="B50" s="112" t="s">
        <v>106</v>
      </c>
      <c r="F50" s="137"/>
    </row>
    <row r="51" spans="2:6" ht="12.75">
      <c r="B51" s="112" t="s">
        <v>107</v>
      </c>
      <c r="C51" s="140"/>
      <c r="D51" s="140"/>
      <c r="E51" s="140"/>
      <c r="F51" s="140"/>
    </row>
    <row r="52" ht="12" customHeight="1">
      <c r="B52" s="141" t="s">
        <v>151</v>
      </c>
    </row>
    <row r="53" spans="2:6" s="228" customFormat="1" ht="12.75">
      <c r="B53" s="195" t="s">
        <v>146</v>
      </c>
      <c r="C53" s="230"/>
      <c r="D53" s="230"/>
      <c r="E53" s="230"/>
      <c r="F53" s="171"/>
    </row>
    <row r="54" ht="13.5" thickBot="1"/>
    <row r="55" spans="2:15" ht="13.5" thickBot="1">
      <c r="B55" s="30" t="s">
        <v>148</v>
      </c>
      <c r="C55" s="31"/>
      <c r="D55" s="31"/>
      <c r="E55" s="32"/>
      <c r="G55" s="30" t="s">
        <v>149</v>
      </c>
      <c r="H55" s="31"/>
      <c r="I55" s="31"/>
      <c r="J55" s="32"/>
      <c r="L55" s="30" t="s">
        <v>153</v>
      </c>
      <c r="M55" s="31"/>
      <c r="N55" s="31"/>
      <c r="O55" s="32"/>
    </row>
    <row r="56" spans="2:15" ht="13.5" thickBot="1">
      <c r="B56" s="35"/>
      <c r="C56" s="36"/>
      <c r="D56" s="36"/>
      <c r="E56" s="130"/>
      <c r="G56" s="35"/>
      <c r="H56" s="36"/>
      <c r="I56" s="36"/>
      <c r="J56" s="130"/>
      <c r="L56" s="35"/>
      <c r="M56" s="36"/>
      <c r="N56" s="36"/>
      <c r="O56" s="130"/>
    </row>
    <row r="57" spans="2:15" ht="12.75">
      <c r="B57" s="37"/>
      <c r="C57" s="38" t="s">
        <v>96</v>
      </c>
      <c r="D57" s="38" t="s">
        <v>97</v>
      </c>
      <c r="E57" s="131" t="s">
        <v>129</v>
      </c>
      <c r="G57" s="37"/>
      <c r="H57" s="38" t="s">
        <v>96</v>
      </c>
      <c r="I57" s="38" t="s">
        <v>97</v>
      </c>
      <c r="J57" s="131" t="s">
        <v>129</v>
      </c>
      <c r="L57" s="37"/>
      <c r="M57" s="38" t="s">
        <v>96</v>
      </c>
      <c r="N57" s="38" t="s">
        <v>97</v>
      </c>
      <c r="O57" s="131" t="s">
        <v>129</v>
      </c>
    </row>
    <row r="58" spans="2:15" ht="12.75">
      <c r="B58" s="40">
        <f>+'ΓΕΝΙΚΑ ΣΤΟΙΧΕΙΑ'!C9</f>
        <v>0</v>
      </c>
      <c r="C58" s="87"/>
      <c r="D58" s="87"/>
      <c r="E58" s="134">
        <f>C58*D58</f>
        <v>0</v>
      </c>
      <c r="G58" s="40">
        <f>+'ΓΕΝΙΚΑ ΣΤΟΙΧΕΙΑ'!C9</f>
        <v>0</v>
      </c>
      <c r="H58" s="87"/>
      <c r="I58" s="87"/>
      <c r="J58" s="134">
        <f>H58*I58</f>
        <v>0</v>
      </c>
      <c r="L58" s="40">
        <f>+'ΓΕΝΙΚΑ ΣΤΟΙΧΕΙΑ'!C9</f>
        <v>0</v>
      </c>
      <c r="M58" s="87"/>
      <c r="N58" s="87"/>
      <c r="O58" s="134">
        <f>M58*N58</f>
        <v>0</v>
      </c>
    </row>
    <row r="59" spans="2:15" ht="12.75">
      <c r="B59" s="40">
        <f>+B58+1</f>
        <v>1</v>
      </c>
      <c r="C59" s="87"/>
      <c r="D59" s="87"/>
      <c r="E59" s="134">
        <f aca="true" t="shared" si="6" ref="E59:E87">C59*D59</f>
        <v>0</v>
      </c>
      <c r="G59" s="40">
        <f>+G58+1</f>
        <v>1</v>
      </c>
      <c r="H59" s="87"/>
      <c r="I59" s="87"/>
      <c r="J59" s="134">
        <f aca="true" t="shared" si="7" ref="J59:J87">H59*I59</f>
        <v>0</v>
      </c>
      <c r="L59" s="40">
        <f>+L58+1</f>
        <v>1</v>
      </c>
      <c r="M59" s="87"/>
      <c r="N59" s="87"/>
      <c r="O59" s="134">
        <f aca="true" t="shared" si="8" ref="O59:O87">M59*N59</f>
        <v>0</v>
      </c>
    </row>
    <row r="60" spans="2:15" ht="12.75">
      <c r="B60" s="40">
        <f aca="true" t="shared" si="9" ref="B60:B87">+B59+1</f>
        <v>2</v>
      </c>
      <c r="C60" s="87"/>
      <c r="D60" s="87"/>
      <c r="E60" s="134">
        <f t="shared" si="6"/>
        <v>0</v>
      </c>
      <c r="G60" s="40">
        <f aca="true" t="shared" si="10" ref="G60:G87">+G59+1</f>
        <v>2</v>
      </c>
      <c r="H60" s="87"/>
      <c r="I60" s="87"/>
      <c r="J60" s="134">
        <f t="shared" si="7"/>
        <v>0</v>
      </c>
      <c r="L60" s="40">
        <f aca="true" t="shared" si="11" ref="L60:L87">+L59+1</f>
        <v>2</v>
      </c>
      <c r="M60" s="87"/>
      <c r="N60" s="87"/>
      <c r="O60" s="134">
        <f t="shared" si="8"/>
        <v>0</v>
      </c>
    </row>
    <row r="61" spans="2:15" ht="12.75">
      <c r="B61" s="40">
        <f t="shared" si="9"/>
        <v>3</v>
      </c>
      <c r="C61" s="87"/>
      <c r="D61" s="87"/>
      <c r="E61" s="134">
        <f t="shared" si="6"/>
        <v>0</v>
      </c>
      <c r="G61" s="40">
        <f t="shared" si="10"/>
        <v>3</v>
      </c>
      <c r="H61" s="87"/>
      <c r="I61" s="87"/>
      <c r="J61" s="134">
        <f t="shared" si="7"/>
        <v>0</v>
      </c>
      <c r="L61" s="40">
        <f t="shared" si="11"/>
        <v>3</v>
      </c>
      <c r="M61" s="87"/>
      <c r="N61" s="87"/>
      <c r="O61" s="134">
        <f t="shared" si="8"/>
        <v>0</v>
      </c>
    </row>
    <row r="62" spans="2:15" ht="12.75">
      <c r="B62" s="40">
        <f t="shared" si="9"/>
        <v>4</v>
      </c>
      <c r="C62" s="87"/>
      <c r="D62" s="87"/>
      <c r="E62" s="134">
        <f t="shared" si="6"/>
        <v>0</v>
      </c>
      <c r="G62" s="40">
        <f t="shared" si="10"/>
        <v>4</v>
      </c>
      <c r="H62" s="87"/>
      <c r="I62" s="87"/>
      <c r="J62" s="134">
        <f t="shared" si="7"/>
        <v>0</v>
      </c>
      <c r="L62" s="40">
        <f t="shared" si="11"/>
        <v>4</v>
      </c>
      <c r="M62" s="87"/>
      <c r="N62" s="87"/>
      <c r="O62" s="134">
        <f t="shared" si="8"/>
        <v>0</v>
      </c>
    </row>
    <row r="63" spans="2:15" ht="12.75">
      <c r="B63" s="40">
        <f t="shared" si="9"/>
        <v>5</v>
      </c>
      <c r="C63" s="87"/>
      <c r="D63" s="87"/>
      <c r="E63" s="134">
        <f t="shared" si="6"/>
        <v>0</v>
      </c>
      <c r="G63" s="40">
        <f t="shared" si="10"/>
        <v>5</v>
      </c>
      <c r="H63" s="87"/>
      <c r="I63" s="87"/>
      <c r="J63" s="134">
        <f t="shared" si="7"/>
        <v>0</v>
      </c>
      <c r="L63" s="40">
        <f t="shared" si="11"/>
        <v>5</v>
      </c>
      <c r="M63" s="87"/>
      <c r="N63" s="87"/>
      <c r="O63" s="134">
        <f t="shared" si="8"/>
        <v>0</v>
      </c>
    </row>
    <row r="64" spans="2:15" ht="12.75">
      <c r="B64" s="40">
        <f t="shared" si="9"/>
        <v>6</v>
      </c>
      <c r="C64" s="87"/>
      <c r="D64" s="87"/>
      <c r="E64" s="134">
        <f t="shared" si="6"/>
        <v>0</v>
      </c>
      <c r="G64" s="40">
        <f t="shared" si="10"/>
        <v>6</v>
      </c>
      <c r="H64" s="87"/>
      <c r="I64" s="87"/>
      <c r="J64" s="134">
        <f t="shared" si="7"/>
        <v>0</v>
      </c>
      <c r="L64" s="40">
        <f t="shared" si="11"/>
        <v>6</v>
      </c>
      <c r="M64" s="87"/>
      <c r="N64" s="87"/>
      <c r="O64" s="134">
        <f t="shared" si="8"/>
        <v>0</v>
      </c>
    </row>
    <row r="65" spans="2:15" ht="12.75">
      <c r="B65" s="40">
        <f t="shared" si="9"/>
        <v>7</v>
      </c>
      <c r="C65" s="87"/>
      <c r="D65" s="87"/>
      <c r="E65" s="134">
        <f t="shared" si="6"/>
        <v>0</v>
      </c>
      <c r="G65" s="40">
        <f t="shared" si="10"/>
        <v>7</v>
      </c>
      <c r="H65" s="87"/>
      <c r="I65" s="87"/>
      <c r="J65" s="134">
        <f t="shared" si="7"/>
        <v>0</v>
      </c>
      <c r="L65" s="40">
        <f t="shared" si="11"/>
        <v>7</v>
      </c>
      <c r="M65" s="87"/>
      <c r="N65" s="87"/>
      <c r="O65" s="134">
        <f t="shared" si="8"/>
        <v>0</v>
      </c>
    </row>
    <row r="66" spans="2:15" ht="12.75">
      <c r="B66" s="40">
        <f t="shared" si="9"/>
        <v>8</v>
      </c>
      <c r="C66" s="87"/>
      <c r="D66" s="87"/>
      <c r="E66" s="134">
        <f t="shared" si="6"/>
        <v>0</v>
      </c>
      <c r="G66" s="40">
        <f t="shared" si="10"/>
        <v>8</v>
      </c>
      <c r="H66" s="87"/>
      <c r="I66" s="87"/>
      <c r="J66" s="134">
        <f t="shared" si="7"/>
        <v>0</v>
      </c>
      <c r="L66" s="40">
        <f t="shared" si="11"/>
        <v>8</v>
      </c>
      <c r="M66" s="87"/>
      <c r="N66" s="87"/>
      <c r="O66" s="134">
        <f t="shared" si="8"/>
        <v>0</v>
      </c>
    </row>
    <row r="67" spans="2:15" ht="12.75">
      <c r="B67" s="40">
        <f t="shared" si="9"/>
        <v>9</v>
      </c>
      <c r="C67" s="87"/>
      <c r="D67" s="87"/>
      <c r="E67" s="134">
        <f t="shared" si="6"/>
        <v>0</v>
      </c>
      <c r="G67" s="40">
        <f t="shared" si="10"/>
        <v>9</v>
      </c>
      <c r="H67" s="87"/>
      <c r="I67" s="87"/>
      <c r="J67" s="134">
        <f t="shared" si="7"/>
        <v>0</v>
      </c>
      <c r="L67" s="40">
        <f t="shared" si="11"/>
        <v>9</v>
      </c>
      <c r="M67" s="87"/>
      <c r="N67" s="87"/>
      <c r="O67" s="134">
        <f t="shared" si="8"/>
        <v>0</v>
      </c>
    </row>
    <row r="68" spans="2:15" ht="12.75">
      <c r="B68" s="40">
        <f t="shared" si="9"/>
        <v>10</v>
      </c>
      <c r="C68" s="87"/>
      <c r="D68" s="87"/>
      <c r="E68" s="134">
        <f t="shared" si="6"/>
        <v>0</v>
      </c>
      <c r="G68" s="40">
        <f t="shared" si="10"/>
        <v>10</v>
      </c>
      <c r="H68" s="87"/>
      <c r="I68" s="87"/>
      <c r="J68" s="134">
        <f t="shared" si="7"/>
        <v>0</v>
      </c>
      <c r="L68" s="40">
        <f t="shared" si="11"/>
        <v>10</v>
      </c>
      <c r="M68" s="87"/>
      <c r="N68" s="87"/>
      <c r="O68" s="134">
        <f t="shared" si="8"/>
        <v>0</v>
      </c>
    </row>
    <row r="69" spans="2:15" ht="12.75">
      <c r="B69" s="40">
        <f t="shared" si="9"/>
        <v>11</v>
      </c>
      <c r="C69" s="87"/>
      <c r="D69" s="87"/>
      <c r="E69" s="134">
        <f t="shared" si="6"/>
        <v>0</v>
      </c>
      <c r="G69" s="40">
        <f t="shared" si="10"/>
        <v>11</v>
      </c>
      <c r="H69" s="87"/>
      <c r="I69" s="87"/>
      <c r="J69" s="134">
        <f t="shared" si="7"/>
        <v>0</v>
      </c>
      <c r="L69" s="40">
        <f t="shared" si="11"/>
        <v>11</v>
      </c>
      <c r="M69" s="87"/>
      <c r="N69" s="87"/>
      <c r="O69" s="134">
        <f t="shared" si="8"/>
        <v>0</v>
      </c>
    </row>
    <row r="70" spans="2:15" ht="12.75">
      <c r="B70" s="40">
        <f t="shared" si="9"/>
        <v>12</v>
      </c>
      <c r="C70" s="87"/>
      <c r="D70" s="87"/>
      <c r="E70" s="134">
        <f t="shared" si="6"/>
        <v>0</v>
      </c>
      <c r="G70" s="40">
        <f t="shared" si="10"/>
        <v>12</v>
      </c>
      <c r="H70" s="87"/>
      <c r="I70" s="87"/>
      <c r="J70" s="134">
        <f t="shared" si="7"/>
        <v>0</v>
      </c>
      <c r="L70" s="40">
        <f t="shared" si="11"/>
        <v>12</v>
      </c>
      <c r="M70" s="87"/>
      <c r="N70" s="87"/>
      <c r="O70" s="134">
        <f t="shared" si="8"/>
        <v>0</v>
      </c>
    </row>
    <row r="71" spans="2:15" ht="12.75">
      <c r="B71" s="40">
        <f t="shared" si="9"/>
        <v>13</v>
      </c>
      <c r="C71" s="87"/>
      <c r="D71" s="87"/>
      <c r="E71" s="134">
        <f t="shared" si="6"/>
        <v>0</v>
      </c>
      <c r="G71" s="40">
        <f t="shared" si="10"/>
        <v>13</v>
      </c>
      <c r="H71" s="87"/>
      <c r="I71" s="87"/>
      <c r="J71" s="134">
        <f t="shared" si="7"/>
        <v>0</v>
      </c>
      <c r="L71" s="40">
        <f t="shared" si="11"/>
        <v>13</v>
      </c>
      <c r="M71" s="87"/>
      <c r="N71" s="87"/>
      <c r="O71" s="134">
        <f t="shared" si="8"/>
        <v>0</v>
      </c>
    </row>
    <row r="72" spans="2:15" ht="12.75">
      <c r="B72" s="40">
        <f t="shared" si="9"/>
        <v>14</v>
      </c>
      <c r="C72" s="87"/>
      <c r="D72" s="87"/>
      <c r="E72" s="134">
        <f t="shared" si="6"/>
        <v>0</v>
      </c>
      <c r="G72" s="40">
        <f t="shared" si="10"/>
        <v>14</v>
      </c>
      <c r="H72" s="87"/>
      <c r="I72" s="87"/>
      <c r="J72" s="134">
        <f t="shared" si="7"/>
        <v>0</v>
      </c>
      <c r="L72" s="40">
        <f t="shared" si="11"/>
        <v>14</v>
      </c>
      <c r="M72" s="87"/>
      <c r="N72" s="87"/>
      <c r="O72" s="134">
        <f t="shared" si="8"/>
        <v>0</v>
      </c>
    </row>
    <row r="73" spans="2:15" ht="12.75">
      <c r="B73" s="40">
        <f t="shared" si="9"/>
        <v>15</v>
      </c>
      <c r="C73" s="87"/>
      <c r="D73" s="87"/>
      <c r="E73" s="134">
        <f t="shared" si="6"/>
        <v>0</v>
      </c>
      <c r="G73" s="40">
        <f t="shared" si="10"/>
        <v>15</v>
      </c>
      <c r="H73" s="87"/>
      <c r="I73" s="87"/>
      <c r="J73" s="134">
        <f t="shared" si="7"/>
        <v>0</v>
      </c>
      <c r="L73" s="40">
        <f t="shared" si="11"/>
        <v>15</v>
      </c>
      <c r="M73" s="87"/>
      <c r="N73" s="87"/>
      <c r="O73" s="134">
        <f t="shared" si="8"/>
        <v>0</v>
      </c>
    </row>
    <row r="74" spans="2:15" ht="12.75">
      <c r="B74" s="40">
        <f t="shared" si="9"/>
        <v>16</v>
      </c>
      <c r="C74" s="87"/>
      <c r="D74" s="87"/>
      <c r="E74" s="134">
        <f t="shared" si="6"/>
        <v>0</v>
      </c>
      <c r="G74" s="40">
        <f t="shared" si="10"/>
        <v>16</v>
      </c>
      <c r="H74" s="87"/>
      <c r="I74" s="87"/>
      <c r="J74" s="134">
        <f t="shared" si="7"/>
        <v>0</v>
      </c>
      <c r="L74" s="40">
        <f t="shared" si="11"/>
        <v>16</v>
      </c>
      <c r="M74" s="87"/>
      <c r="N74" s="87"/>
      <c r="O74" s="134">
        <f t="shared" si="8"/>
        <v>0</v>
      </c>
    </row>
    <row r="75" spans="2:15" ht="12.75">
      <c r="B75" s="40">
        <f t="shared" si="9"/>
        <v>17</v>
      </c>
      <c r="C75" s="87"/>
      <c r="D75" s="87"/>
      <c r="E75" s="134">
        <f t="shared" si="6"/>
        <v>0</v>
      </c>
      <c r="G75" s="40">
        <f t="shared" si="10"/>
        <v>17</v>
      </c>
      <c r="H75" s="87"/>
      <c r="I75" s="87"/>
      <c r="J75" s="134">
        <f t="shared" si="7"/>
        <v>0</v>
      </c>
      <c r="L75" s="40">
        <f t="shared" si="11"/>
        <v>17</v>
      </c>
      <c r="M75" s="87"/>
      <c r="N75" s="87"/>
      <c r="O75" s="134">
        <f t="shared" si="8"/>
        <v>0</v>
      </c>
    </row>
    <row r="76" spans="2:15" ht="12.75">
      <c r="B76" s="40">
        <f t="shared" si="9"/>
        <v>18</v>
      </c>
      <c r="C76" s="87"/>
      <c r="D76" s="87"/>
      <c r="E76" s="134">
        <f t="shared" si="6"/>
        <v>0</v>
      </c>
      <c r="G76" s="40">
        <f t="shared" si="10"/>
        <v>18</v>
      </c>
      <c r="H76" s="87"/>
      <c r="I76" s="87"/>
      <c r="J76" s="134">
        <f t="shared" si="7"/>
        <v>0</v>
      </c>
      <c r="L76" s="40">
        <f t="shared" si="11"/>
        <v>18</v>
      </c>
      <c r="M76" s="87"/>
      <c r="N76" s="87"/>
      <c r="O76" s="134">
        <f t="shared" si="8"/>
        <v>0</v>
      </c>
    </row>
    <row r="77" spans="2:15" ht="12.75">
      <c r="B77" s="40">
        <f t="shared" si="9"/>
        <v>19</v>
      </c>
      <c r="C77" s="87"/>
      <c r="D77" s="87"/>
      <c r="E77" s="134">
        <f t="shared" si="6"/>
        <v>0</v>
      </c>
      <c r="G77" s="40">
        <f t="shared" si="10"/>
        <v>19</v>
      </c>
      <c r="H77" s="87"/>
      <c r="I77" s="87"/>
      <c r="J77" s="134">
        <f t="shared" si="7"/>
        <v>0</v>
      </c>
      <c r="L77" s="40">
        <f t="shared" si="11"/>
        <v>19</v>
      </c>
      <c r="M77" s="87"/>
      <c r="N77" s="87"/>
      <c r="O77" s="134">
        <f t="shared" si="8"/>
        <v>0</v>
      </c>
    </row>
    <row r="78" spans="2:15" ht="12.75">
      <c r="B78" s="40">
        <f t="shared" si="9"/>
        <v>20</v>
      </c>
      <c r="C78" s="87"/>
      <c r="D78" s="87"/>
      <c r="E78" s="134">
        <f t="shared" si="6"/>
        <v>0</v>
      </c>
      <c r="G78" s="40">
        <f t="shared" si="10"/>
        <v>20</v>
      </c>
      <c r="H78" s="87"/>
      <c r="I78" s="87"/>
      <c r="J78" s="134">
        <f t="shared" si="7"/>
        <v>0</v>
      </c>
      <c r="L78" s="40">
        <f t="shared" si="11"/>
        <v>20</v>
      </c>
      <c r="M78" s="87"/>
      <c r="N78" s="87"/>
      <c r="O78" s="134">
        <f t="shared" si="8"/>
        <v>0</v>
      </c>
    </row>
    <row r="79" spans="2:15" ht="12.75">
      <c r="B79" s="40">
        <f t="shared" si="9"/>
        <v>21</v>
      </c>
      <c r="C79" s="87"/>
      <c r="D79" s="87"/>
      <c r="E79" s="134">
        <f t="shared" si="6"/>
        <v>0</v>
      </c>
      <c r="G79" s="40">
        <f t="shared" si="10"/>
        <v>21</v>
      </c>
      <c r="H79" s="87"/>
      <c r="I79" s="87"/>
      <c r="J79" s="134">
        <f t="shared" si="7"/>
        <v>0</v>
      </c>
      <c r="L79" s="40">
        <f t="shared" si="11"/>
        <v>21</v>
      </c>
      <c r="M79" s="87"/>
      <c r="N79" s="87"/>
      <c r="O79" s="134">
        <f t="shared" si="8"/>
        <v>0</v>
      </c>
    </row>
    <row r="80" spans="2:15" ht="12.75">
      <c r="B80" s="40">
        <f t="shared" si="9"/>
        <v>22</v>
      </c>
      <c r="C80" s="87"/>
      <c r="D80" s="87"/>
      <c r="E80" s="134">
        <f t="shared" si="6"/>
        <v>0</v>
      </c>
      <c r="G80" s="40">
        <f t="shared" si="10"/>
        <v>22</v>
      </c>
      <c r="H80" s="87"/>
      <c r="I80" s="87"/>
      <c r="J80" s="134">
        <f t="shared" si="7"/>
        <v>0</v>
      </c>
      <c r="L80" s="40">
        <f t="shared" si="11"/>
        <v>22</v>
      </c>
      <c r="M80" s="87"/>
      <c r="N80" s="87"/>
      <c r="O80" s="134">
        <f t="shared" si="8"/>
        <v>0</v>
      </c>
    </row>
    <row r="81" spans="2:15" ht="12.75">
      <c r="B81" s="40">
        <f t="shared" si="9"/>
        <v>23</v>
      </c>
      <c r="C81" s="87"/>
      <c r="D81" s="87"/>
      <c r="E81" s="134">
        <f t="shared" si="6"/>
        <v>0</v>
      </c>
      <c r="G81" s="40">
        <f t="shared" si="10"/>
        <v>23</v>
      </c>
      <c r="H81" s="87"/>
      <c r="I81" s="87"/>
      <c r="J81" s="134">
        <f t="shared" si="7"/>
        <v>0</v>
      </c>
      <c r="L81" s="40">
        <f t="shared" si="11"/>
        <v>23</v>
      </c>
      <c r="M81" s="87"/>
      <c r="N81" s="87"/>
      <c r="O81" s="134">
        <f t="shared" si="8"/>
        <v>0</v>
      </c>
    </row>
    <row r="82" spans="2:15" ht="12.75">
      <c r="B82" s="40">
        <f t="shared" si="9"/>
        <v>24</v>
      </c>
      <c r="C82" s="87"/>
      <c r="D82" s="87"/>
      <c r="E82" s="134">
        <f t="shared" si="6"/>
        <v>0</v>
      </c>
      <c r="G82" s="40">
        <f t="shared" si="10"/>
        <v>24</v>
      </c>
      <c r="H82" s="87"/>
      <c r="I82" s="87"/>
      <c r="J82" s="134">
        <f t="shared" si="7"/>
        <v>0</v>
      </c>
      <c r="L82" s="40">
        <f t="shared" si="11"/>
        <v>24</v>
      </c>
      <c r="M82" s="87"/>
      <c r="N82" s="87"/>
      <c r="O82" s="134">
        <f t="shared" si="8"/>
        <v>0</v>
      </c>
    </row>
    <row r="83" spans="2:15" ht="12.75">
      <c r="B83" s="40">
        <f t="shared" si="9"/>
        <v>25</v>
      </c>
      <c r="C83" s="87"/>
      <c r="D83" s="87"/>
      <c r="E83" s="134">
        <f t="shared" si="6"/>
        <v>0</v>
      </c>
      <c r="G83" s="40">
        <f t="shared" si="10"/>
        <v>25</v>
      </c>
      <c r="H83" s="87"/>
      <c r="I83" s="87"/>
      <c r="J83" s="134">
        <f t="shared" si="7"/>
        <v>0</v>
      </c>
      <c r="L83" s="40">
        <f t="shared" si="11"/>
        <v>25</v>
      </c>
      <c r="M83" s="87"/>
      <c r="N83" s="87"/>
      <c r="O83" s="134">
        <f t="shared" si="8"/>
        <v>0</v>
      </c>
    </row>
    <row r="84" spans="2:15" ht="12.75">
      <c r="B84" s="40">
        <f t="shared" si="9"/>
        <v>26</v>
      </c>
      <c r="C84" s="87"/>
      <c r="D84" s="87"/>
      <c r="E84" s="134">
        <f t="shared" si="6"/>
        <v>0</v>
      </c>
      <c r="G84" s="40">
        <f t="shared" si="10"/>
        <v>26</v>
      </c>
      <c r="H84" s="87"/>
      <c r="I84" s="87"/>
      <c r="J84" s="134">
        <f t="shared" si="7"/>
        <v>0</v>
      </c>
      <c r="L84" s="40">
        <f t="shared" si="11"/>
        <v>26</v>
      </c>
      <c r="M84" s="87"/>
      <c r="N84" s="87"/>
      <c r="O84" s="134">
        <f t="shared" si="8"/>
        <v>0</v>
      </c>
    </row>
    <row r="85" spans="2:15" ht="12.75">
      <c r="B85" s="40">
        <f t="shared" si="9"/>
        <v>27</v>
      </c>
      <c r="C85" s="87"/>
      <c r="D85" s="87"/>
      <c r="E85" s="134">
        <f t="shared" si="6"/>
        <v>0</v>
      </c>
      <c r="G85" s="40">
        <f t="shared" si="10"/>
        <v>27</v>
      </c>
      <c r="H85" s="87"/>
      <c r="I85" s="87"/>
      <c r="J85" s="134">
        <f t="shared" si="7"/>
        <v>0</v>
      </c>
      <c r="L85" s="40">
        <f t="shared" si="11"/>
        <v>27</v>
      </c>
      <c r="M85" s="87"/>
      <c r="N85" s="87"/>
      <c r="O85" s="134">
        <f t="shared" si="8"/>
        <v>0</v>
      </c>
    </row>
    <row r="86" spans="2:15" ht="12.75">
      <c r="B86" s="40">
        <f t="shared" si="9"/>
        <v>28</v>
      </c>
      <c r="C86" s="87"/>
      <c r="D86" s="87"/>
      <c r="E86" s="134">
        <f t="shared" si="6"/>
        <v>0</v>
      </c>
      <c r="G86" s="40">
        <f t="shared" si="10"/>
        <v>28</v>
      </c>
      <c r="H86" s="87"/>
      <c r="I86" s="87"/>
      <c r="J86" s="134">
        <f t="shared" si="7"/>
        <v>0</v>
      </c>
      <c r="L86" s="40">
        <f t="shared" si="11"/>
        <v>28</v>
      </c>
      <c r="M86" s="87"/>
      <c r="N86" s="87"/>
      <c r="O86" s="134">
        <f t="shared" si="8"/>
        <v>0</v>
      </c>
    </row>
    <row r="87" spans="2:15" ht="12.75">
      <c r="B87" s="40">
        <f t="shared" si="9"/>
        <v>29</v>
      </c>
      <c r="C87" s="87"/>
      <c r="D87" s="87"/>
      <c r="E87" s="134">
        <f t="shared" si="6"/>
        <v>0</v>
      </c>
      <c r="G87" s="40">
        <f t="shared" si="10"/>
        <v>29</v>
      </c>
      <c r="H87" s="87"/>
      <c r="I87" s="87"/>
      <c r="J87" s="134">
        <f t="shared" si="7"/>
        <v>0</v>
      </c>
      <c r="L87" s="40">
        <f t="shared" si="11"/>
        <v>29</v>
      </c>
      <c r="M87" s="87"/>
      <c r="N87" s="87"/>
      <c r="O87" s="134">
        <f t="shared" si="8"/>
        <v>0</v>
      </c>
    </row>
    <row r="88" spans="2:15" ht="13.5" thickBot="1">
      <c r="B88" s="24" t="s">
        <v>0</v>
      </c>
      <c r="C88" s="89"/>
      <c r="D88" s="89"/>
      <c r="E88" s="135">
        <f>SUM(E58:E87)</f>
        <v>0</v>
      </c>
      <c r="G88" s="24" t="s">
        <v>0</v>
      </c>
      <c r="H88" s="89"/>
      <c r="I88" s="89"/>
      <c r="J88" s="135">
        <f>SUM(J58:J87)</f>
        <v>0</v>
      </c>
      <c r="L88" s="24" t="s">
        <v>0</v>
      </c>
      <c r="M88" s="89"/>
      <c r="N88" s="89"/>
      <c r="O88" s="135">
        <f>SUM(O58:O87)</f>
        <v>0</v>
      </c>
    </row>
    <row r="89" spans="2:15" ht="12.75">
      <c r="B89" s="278" t="s">
        <v>109</v>
      </c>
      <c r="C89" s="279"/>
      <c r="D89" s="279"/>
      <c r="E89" s="280"/>
      <c r="G89" s="278" t="s">
        <v>109</v>
      </c>
      <c r="H89" s="279"/>
      <c r="I89" s="279"/>
      <c r="J89" s="280"/>
      <c r="L89" s="278" t="s">
        <v>109</v>
      </c>
      <c r="M89" s="279"/>
      <c r="N89" s="279"/>
      <c r="O89" s="280"/>
    </row>
    <row r="90" spans="2:15" ht="12.75">
      <c r="B90" s="281"/>
      <c r="C90" s="282"/>
      <c r="D90" s="282"/>
      <c r="E90" s="283"/>
      <c r="G90" s="281"/>
      <c r="H90" s="282"/>
      <c r="I90" s="282"/>
      <c r="J90" s="283"/>
      <c r="L90" s="281"/>
      <c r="M90" s="282"/>
      <c r="N90" s="282"/>
      <c r="O90" s="283"/>
    </row>
    <row r="91" spans="2:15" ht="12.75">
      <c r="B91" s="281"/>
      <c r="C91" s="282"/>
      <c r="D91" s="282"/>
      <c r="E91" s="283"/>
      <c r="G91" s="281"/>
      <c r="H91" s="282"/>
      <c r="I91" s="282"/>
      <c r="J91" s="283"/>
      <c r="L91" s="281"/>
      <c r="M91" s="282"/>
      <c r="N91" s="282"/>
      <c r="O91" s="283"/>
    </row>
    <row r="92" spans="2:15" ht="12.75">
      <c r="B92" s="281"/>
      <c r="C92" s="282"/>
      <c r="D92" s="282"/>
      <c r="E92" s="283"/>
      <c r="G92" s="281"/>
      <c r="H92" s="282"/>
      <c r="I92" s="282"/>
      <c r="J92" s="283"/>
      <c r="L92" s="281"/>
      <c r="M92" s="282"/>
      <c r="N92" s="282"/>
      <c r="O92" s="283"/>
    </row>
    <row r="93" spans="2:15" ht="12.75">
      <c r="B93" s="281"/>
      <c r="C93" s="282"/>
      <c r="D93" s="282"/>
      <c r="E93" s="283"/>
      <c r="G93" s="281"/>
      <c r="H93" s="282"/>
      <c r="I93" s="282"/>
      <c r="J93" s="283"/>
      <c r="L93" s="281"/>
      <c r="M93" s="282"/>
      <c r="N93" s="282"/>
      <c r="O93" s="283"/>
    </row>
    <row r="94" spans="2:15" ht="12.75">
      <c r="B94" s="284"/>
      <c r="C94" s="282"/>
      <c r="D94" s="282"/>
      <c r="E94" s="283"/>
      <c r="G94" s="284"/>
      <c r="H94" s="282"/>
      <c r="I94" s="282"/>
      <c r="J94" s="283"/>
      <c r="L94" s="284"/>
      <c r="M94" s="282"/>
      <c r="N94" s="282"/>
      <c r="O94" s="283"/>
    </row>
    <row r="95" spans="2:15" ht="13.5" thickBot="1">
      <c r="B95" s="285"/>
      <c r="C95" s="286"/>
      <c r="D95" s="286"/>
      <c r="E95" s="287"/>
      <c r="G95" s="285"/>
      <c r="H95" s="286"/>
      <c r="I95" s="286"/>
      <c r="J95" s="287"/>
      <c r="L95" s="285"/>
      <c r="M95" s="286"/>
      <c r="N95" s="286"/>
      <c r="O95" s="287"/>
    </row>
  </sheetData>
  <sheetProtection/>
  <mergeCells count="7">
    <mergeCell ref="B89:E95"/>
    <mergeCell ref="G89:J95"/>
    <mergeCell ref="B2:O2"/>
    <mergeCell ref="L89:O95"/>
    <mergeCell ref="B38:E44"/>
    <mergeCell ref="G38:J44"/>
    <mergeCell ref="L38:O44"/>
  </mergeCells>
  <printOptions horizontalCentered="1"/>
  <pageMargins left="0.7480314960629921" right="0.66" top="0.33" bottom="0.41" header="0.26" footer="0.16"/>
  <pageSetup fitToHeight="1" fitToWidth="1" horizontalDpi="600" verticalDpi="600" orientation="landscape" paperSize="9" scale="46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U38"/>
  <sheetViews>
    <sheetView showGridLines="0" zoomScalePageLayoutView="0" workbookViewId="0" topLeftCell="A1">
      <selection activeCell="I40" sqref="I40"/>
    </sheetView>
  </sheetViews>
  <sheetFormatPr defaultColWidth="9.140625" defaultRowHeight="12.75"/>
  <cols>
    <col min="1" max="1" width="3.421875" style="27" customWidth="1"/>
    <col min="2" max="2" width="9.7109375" style="45" customWidth="1"/>
    <col min="3" max="8" width="17.421875" style="29" customWidth="1"/>
    <col min="9" max="9" width="17.421875" style="122" customWidth="1"/>
    <col min="10" max="16384" width="9.140625" style="27" customWidth="1"/>
  </cols>
  <sheetData>
    <row r="1" ht="13.5" thickBot="1"/>
    <row r="2" spans="2:9" ht="13.5" thickBot="1">
      <c r="B2" s="46" t="s">
        <v>113</v>
      </c>
      <c r="C2" s="31"/>
      <c r="D2" s="31"/>
      <c r="E2" s="31"/>
      <c r="F2" s="31"/>
      <c r="G2" s="31"/>
      <c r="H2" s="31"/>
      <c r="I2" s="123"/>
    </row>
    <row r="3" spans="2:9" ht="13.5" thickBot="1">
      <c r="B3" s="47"/>
      <c r="C3" s="36"/>
      <c r="D3" s="36"/>
      <c r="E3" s="36"/>
      <c r="F3" s="36"/>
      <c r="G3" s="36"/>
      <c r="H3" s="36"/>
      <c r="I3" s="124"/>
    </row>
    <row r="4" spans="2:9" ht="12.75">
      <c r="B4" s="48" t="s">
        <v>11</v>
      </c>
      <c r="C4" s="38" t="s">
        <v>21</v>
      </c>
      <c r="D4" s="38" t="s">
        <v>22</v>
      </c>
      <c r="E4" s="38" t="s">
        <v>23</v>
      </c>
      <c r="F4" s="38" t="s">
        <v>35</v>
      </c>
      <c r="G4" s="38" t="s">
        <v>36</v>
      </c>
      <c r="H4" s="38" t="s">
        <v>40</v>
      </c>
      <c r="I4" s="39" t="s">
        <v>15</v>
      </c>
    </row>
    <row r="5" spans="2:9" ht="12.75">
      <c r="B5" s="49">
        <f>'ΚΟΣΤΟΣ ΕΠΕΝΔΥΣΗΣ'!B5</f>
        <v>0</v>
      </c>
      <c r="C5" s="87"/>
      <c r="D5" s="87"/>
      <c r="E5" s="87"/>
      <c r="F5" s="88"/>
      <c r="G5" s="88"/>
      <c r="H5" s="88"/>
      <c r="I5" s="84">
        <f>SUM(C5:H5)</f>
        <v>0</v>
      </c>
    </row>
    <row r="6" spans="2:9" ht="12.75">
      <c r="B6" s="49">
        <f aca="true" t="shared" si="0" ref="B6:B34">B5+1</f>
        <v>1</v>
      </c>
      <c r="C6" s="87"/>
      <c r="D6" s="87"/>
      <c r="E6" s="87"/>
      <c r="F6" s="88"/>
      <c r="G6" s="88"/>
      <c r="H6" s="88"/>
      <c r="I6" s="84">
        <f aca="true" t="shared" si="1" ref="I6:I34">SUM(C6:H6)</f>
        <v>0</v>
      </c>
    </row>
    <row r="7" spans="2:9" ht="12.75">
      <c r="B7" s="49">
        <f t="shared" si="0"/>
        <v>2</v>
      </c>
      <c r="C7" s="87"/>
      <c r="D7" s="87"/>
      <c r="E7" s="87"/>
      <c r="F7" s="88"/>
      <c r="G7" s="88"/>
      <c r="H7" s="88"/>
      <c r="I7" s="84">
        <f t="shared" si="1"/>
        <v>0</v>
      </c>
    </row>
    <row r="8" spans="2:9" ht="12.75">
      <c r="B8" s="49">
        <f t="shared" si="0"/>
        <v>3</v>
      </c>
      <c r="C8" s="87"/>
      <c r="D8" s="87"/>
      <c r="E8" s="87"/>
      <c r="F8" s="88"/>
      <c r="G8" s="88"/>
      <c r="H8" s="88"/>
      <c r="I8" s="84">
        <f t="shared" si="1"/>
        <v>0</v>
      </c>
    </row>
    <row r="9" spans="2:9" ht="12.75">
      <c r="B9" s="49">
        <f t="shared" si="0"/>
        <v>4</v>
      </c>
      <c r="C9" s="87"/>
      <c r="D9" s="87"/>
      <c r="E9" s="87"/>
      <c r="F9" s="88"/>
      <c r="G9" s="88"/>
      <c r="H9" s="88"/>
      <c r="I9" s="84">
        <f t="shared" si="1"/>
        <v>0</v>
      </c>
    </row>
    <row r="10" spans="2:9" ht="12.75">
      <c r="B10" s="49">
        <f t="shared" si="0"/>
        <v>5</v>
      </c>
      <c r="C10" s="87"/>
      <c r="D10" s="87"/>
      <c r="E10" s="87"/>
      <c r="F10" s="88"/>
      <c r="G10" s="88"/>
      <c r="H10" s="88"/>
      <c r="I10" s="84">
        <f t="shared" si="1"/>
        <v>0</v>
      </c>
    </row>
    <row r="11" spans="2:9" ht="12.75">
      <c r="B11" s="49">
        <f t="shared" si="0"/>
        <v>6</v>
      </c>
      <c r="C11" s="87"/>
      <c r="D11" s="87"/>
      <c r="E11" s="87"/>
      <c r="F11" s="88"/>
      <c r="G11" s="88"/>
      <c r="H11" s="88"/>
      <c r="I11" s="84">
        <f t="shared" si="1"/>
        <v>0</v>
      </c>
    </row>
    <row r="12" spans="2:9" ht="12.75">
      <c r="B12" s="49">
        <f t="shared" si="0"/>
        <v>7</v>
      </c>
      <c r="C12" s="87"/>
      <c r="D12" s="87"/>
      <c r="E12" s="87"/>
      <c r="F12" s="88"/>
      <c r="G12" s="88"/>
      <c r="H12" s="88"/>
      <c r="I12" s="84">
        <f t="shared" si="1"/>
        <v>0</v>
      </c>
    </row>
    <row r="13" spans="2:9" ht="12.75">
      <c r="B13" s="49">
        <f t="shared" si="0"/>
        <v>8</v>
      </c>
      <c r="C13" s="87"/>
      <c r="D13" s="87"/>
      <c r="E13" s="87"/>
      <c r="F13" s="88"/>
      <c r="G13" s="88"/>
      <c r="H13" s="88"/>
      <c r="I13" s="84">
        <f t="shared" si="1"/>
        <v>0</v>
      </c>
    </row>
    <row r="14" spans="2:9" ht="12.75">
      <c r="B14" s="49">
        <f t="shared" si="0"/>
        <v>9</v>
      </c>
      <c r="C14" s="87"/>
      <c r="D14" s="87"/>
      <c r="E14" s="87"/>
      <c r="F14" s="88"/>
      <c r="G14" s="88"/>
      <c r="H14" s="88"/>
      <c r="I14" s="84">
        <f t="shared" si="1"/>
        <v>0</v>
      </c>
    </row>
    <row r="15" spans="2:9" ht="12.75">
      <c r="B15" s="49">
        <f t="shared" si="0"/>
        <v>10</v>
      </c>
      <c r="C15" s="87"/>
      <c r="D15" s="87"/>
      <c r="E15" s="87"/>
      <c r="F15" s="88"/>
      <c r="G15" s="88"/>
      <c r="H15" s="88"/>
      <c r="I15" s="84">
        <f t="shared" si="1"/>
        <v>0</v>
      </c>
    </row>
    <row r="16" spans="2:9" ht="12.75">
      <c r="B16" s="49">
        <f t="shared" si="0"/>
        <v>11</v>
      </c>
      <c r="C16" s="87"/>
      <c r="D16" s="87"/>
      <c r="E16" s="87"/>
      <c r="F16" s="88"/>
      <c r="G16" s="88"/>
      <c r="H16" s="88"/>
      <c r="I16" s="84">
        <f t="shared" si="1"/>
        <v>0</v>
      </c>
    </row>
    <row r="17" spans="2:9" ht="12.75">
      <c r="B17" s="49">
        <f t="shared" si="0"/>
        <v>12</v>
      </c>
      <c r="C17" s="87"/>
      <c r="D17" s="87"/>
      <c r="E17" s="87"/>
      <c r="F17" s="88"/>
      <c r="G17" s="88"/>
      <c r="H17" s="88"/>
      <c r="I17" s="84">
        <f t="shared" si="1"/>
        <v>0</v>
      </c>
    </row>
    <row r="18" spans="2:9" ht="12.75">
      <c r="B18" s="49">
        <f t="shared" si="0"/>
        <v>13</v>
      </c>
      <c r="C18" s="87"/>
      <c r="D18" s="87"/>
      <c r="E18" s="87"/>
      <c r="F18" s="88"/>
      <c r="G18" s="88"/>
      <c r="H18" s="88"/>
      <c r="I18" s="84">
        <f t="shared" si="1"/>
        <v>0</v>
      </c>
    </row>
    <row r="19" spans="2:9" ht="12.75">
      <c r="B19" s="49">
        <f t="shared" si="0"/>
        <v>14</v>
      </c>
      <c r="C19" s="87"/>
      <c r="D19" s="87"/>
      <c r="E19" s="87"/>
      <c r="F19" s="88"/>
      <c r="G19" s="88"/>
      <c r="H19" s="88"/>
      <c r="I19" s="84">
        <f t="shared" si="1"/>
        <v>0</v>
      </c>
    </row>
    <row r="20" spans="2:9" ht="12.75">
      <c r="B20" s="49">
        <f t="shared" si="0"/>
        <v>15</v>
      </c>
      <c r="C20" s="87"/>
      <c r="D20" s="87"/>
      <c r="E20" s="87"/>
      <c r="F20" s="88"/>
      <c r="G20" s="88"/>
      <c r="H20" s="88"/>
      <c r="I20" s="84">
        <f t="shared" si="1"/>
        <v>0</v>
      </c>
    </row>
    <row r="21" spans="2:9" ht="12.75">
      <c r="B21" s="49">
        <f t="shared" si="0"/>
        <v>16</v>
      </c>
      <c r="C21" s="87"/>
      <c r="D21" s="87"/>
      <c r="E21" s="87"/>
      <c r="F21" s="88"/>
      <c r="G21" s="88"/>
      <c r="H21" s="88"/>
      <c r="I21" s="84">
        <f t="shared" si="1"/>
        <v>0</v>
      </c>
    </row>
    <row r="22" spans="2:9" ht="12.75">
      <c r="B22" s="49">
        <f t="shared" si="0"/>
        <v>17</v>
      </c>
      <c r="C22" s="87"/>
      <c r="D22" s="87"/>
      <c r="E22" s="87"/>
      <c r="F22" s="88"/>
      <c r="G22" s="88"/>
      <c r="H22" s="88"/>
      <c r="I22" s="84">
        <f t="shared" si="1"/>
        <v>0</v>
      </c>
    </row>
    <row r="23" spans="2:9" ht="12.75">
      <c r="B23" s="49">
        <f t="shared" si="0"/>
        <v>18</v>
      </c>
      <c r="C23" s="87"/>
      <c r="D23" s="87"/>
      <c r="E23" s="87"/>
      <c r="F23" s="88"/>
      <c r="G23" s="88"/>
      <c r="H23" s="88"/>
      <c r="I23" s="84">
        <f>SUM(C23:H23)</f>
        <v>0</v>
      </c>
    </row>
    <row r="24" spans="2:9" ht="12.75">
      <c r="B24" s="49">
        <f t="shared" si="0"/>
        <v>19</v>
      </c>
      <c r="C24" s="87"/>
      <c r="D24" s="87"/>
      <c r="E24" s="87"/>
      <c r="F24" s="88"/>
      <c r="G24" s="88"/>
      <c r="H24" s="88"/>
      <c r="I24" s="84">
        <f t="shared" si="1"/>
        <v>0</v>
      </c>
    </row>
    <row r="25" spans="2:9" ht="12.75">
      <c r="B25" s="49">
        <f t="shared" si="0"/>
        <v>20</v>
      </c>
      <c r="C25" s="87"/>
      <c r="D25" s="87"/>
      <c r="E25" s="87"/>
      <c r="F25" s="88"/>
      <c r="G25" s="88"/>
      <c r="H25" s="88"/>
      <c r="I25" s="84">
        <f t="shared" si="1"/>
        <v>0</v>
      </c>
    </row>
    <row r="26" spans="2:9" ht="12.75">
      <c r="B26" s="49">
        <f t="shared" si="0"/>
        <v>21</v>
      </c>
      <c r="C26" s="87"/>
      <c r="D26" s="87"/>
      <c r="E26" s="87"/>
      <c r="F26" s="88"/>
      <c r="G26" s="88"/>
      <c r="H26" s="88"/>
      <c r="I26" s="84">
        <f t="shared" si="1"/>
        <v>0</v>
      </c>
    </row>
    <row r="27" spans="2:9" ht="12.75">
      <c r="B27" s="49">
        <f t="shared" si="0"/>
        <v>22</v>
      </c>
      <c r="C27" s="87"/>
      <c r="D27" s="87"/>
      <c r="E27" s="87"/>
      <c r="F27" s="88"/>
      <c r="G27" s="88"/>
      <c r="H27" s="88"/>
      <c r="I27" s="84">
        <f t="shared" si="1"/>
        <v>0</v>
      </c>
    </row>
    <row r="28" spans="2:9" ht="12.75">
      <c r="B28" s="49">
        <f t="shared" si="0"/>
        <v>23</v>
      </c>
      <c r="C28" s="87"/>
      <c r="D28" s="87"/>
      <c r="E28" s="87"/>
      <c r="F28" s="88"/>
      <c r="G28" s="88"/>
      <c r="H28" s="88"/>
      <c r="I28" s="84">
        <f t="shared" si="1"/>
        <v>0</v>
      </c>
    </row>
    <row r="29" spans="2:9" ht="12.75">
      <c r="B29" s="49">
        <f t="shared" si="0"/>
        <v>24</v>
      </c>
      <c r="C29" s="87"/>
      <c r="D29" s="87"/>
      <c r="E29" s="87"/>
      <c r="F29" s="88"/>
      <c r="G29" s="88"/>
      <c r="H29" s="88"/>
      <c r="I29" s="84">
        <f t="shared" si="1"/>
        <v>0</v>
      </c>
    </row>
    <row r="30" spans="2:9" ht="12.75">
      <c r="B30" s="49">
        <f t="shared" si="0"/>
        <v>25</v>
      </c>
      <c r="C30" s="87"/>
      <c r="D30" s="87"/>
      <c r="E30" s="87"/>
      <c r="F30" s="88"/>
      <c r="G30" s="88"/>
      <c r="H30" s="88"/>
      <c r="I30" s="84">
        <f t="shared" si="1"/>
        <v>0</v>
      </c>
    </row>
    <row r="31" spans="2:9" ht="12.75">
      <c r="B31" s="49">
        <f t="shared" si="0"/>
        <v>26</v>
      </c>
      <c r="C31" s="87"/>
      <c r="D31" s="87"/>
      <c r="E31" s="87"/>
      <c r="F31" s="88"/>
      <c r="G31" s="88"/>
      <c r="H31" s="88"/>
      <c r="I31" s="84">
        <f t="shared" si="1"/>
        <v>0</v>
      </c>
    </row>
    <row r="32" spans="2:9" ht="12.75">
      <c r="B32" s="49">
        <f t="shared" si="0"/>
        <v>27</v>
      </c>
      <c r="C32" s="87"/>
      <c r="D32" s="87"/>
      <c r="E32" s="87"/>
      <c r="F32" s="88"/>
      <c r="G32" s="88"/>
      <c r="H32" s="88"/>
      <c r="I32" s="84">
        <f t="shared" si="1"/>
        <v>0</v>
      </c>
    </row>
    <row r="33" spans="2:9" ht="12.75">
      <c r="B33" s="49">
        <f t="shared" si="0"/>
        <v>28</v>
      </c>
      <c r="C33" s="87"/>
      <c r="D33" s="87"/>
      <c r="E33" s="87"/>
      <c r="F33" s="88"/>
      <c r="G33" s="88"/>
      <c r="H33" s="88"/>
      <c r="I33" s="84">
        <f t="shared" si="1"/>
        <v>0</v>
      </c>
    </row>
    <row r="34" spans="2:9" ht="12.75">
      <c r="B34" s="49">
        <f t="shared" si="0"/>
        <v>29</v>
      </c>
      <c r="C34" s="87"/>
      <c r="D34" s="87"/>
      <c r="E34" s="87"/>
      <c r="F34" s="88"/>
      <c r="G34" s="88"/>
      <c r="H34" s="88"/>
      <c r="I34" s="84">
        <f t="shared" si="1"/>
        <v>0</v>
      </c>
    </row>
    <row r="35" spans="2:9" ht="13.5" thickBot="1">
      <c r="B35" s="50" t="s">
        <v>0</v>
      </c>
      <c r="C35" s="89">
        <f aca="true" t="shared" si="2" ref="C35:I35">SUM(C5:C34)</f>
        <v>0</v>
      </c>
      <c r="D35" s="89">
        <f t="shared" si="2"/>
        <v>0</v>
      </c>
      <c r="E35" s="89">
        <f t="shared" si="2"/>
        <v>0</v>
      </c>
      <c r="F35" s="89">
        <f t="shared" si="2"/>
        <v>0</v>
      </c>
      <c r="G35" s="89">
        <f t="shared" si="2"/>
        <v>0</v>
      </c>
      <c r="H35" s="89">
        <f t="shared" si="2"/>
        <v>0</v>
      </c>
      <c r="I35" s="86">
        <f t="shared" si="2"/>
        <v>0</v>
      </c>
    </row>
    <row r="37" spans="2:255" ht="12.75">
      <c r="B37" s="26" t="s">
        <v>26</v>
      </c>
      <c r="C37" s="51"/>
      <c r="D37" s="51"/>
      <c r="E37" s="51"/>
      <c r="F37" s="51"/>
      <c r="G37" s="51"/>
      <c r="H37" s="51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</row>
    <row r="38" spans="2:255" ht="12.75">
      <c r="B38" s="108" t="s">
        <v>117</v>
      </c>
      <c r="C38" s="51"/>
      <c r="D38" s="51"/>
      <c r="E38" s="51"/>
      <c r="F38" s="51"/>
      <c r="G38" s="51"/>
      <c r="H38" s="51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</row>
  </sheetData>
  <sheetProtection password="CC6F" sheet="1" objects="1" scenarios="1" formatCells="0" formatColumns="0" formatRows="0"/>
  <protectedRanges>
    <protectedRange sqref="C4:H4" name="Περιοχή1"/>
  </protectedRange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2.28125" style="3" customWidth="1"/>
    <col min="2" max="2" width="13.7109375" style="3" customWidth="1"/>
    <col min="3" max="7" width="19.421875" style="4" customWidth="1"/>
    <col min="8" max="8" width="5.57421875" style="4" customWidth="1"/>
    <col min="9" max="9" width="13.8515625" style="4" customWidth="1"/>
    <col min="10" max="10" width="13.00390625" style="4" customWidth="1"/>
    <col min="11" max="11" width="15.7109375" style="4" customWidth="1"/>
    <col min="12" max="12" width="6.8515625" style="4" customWidth="1"/>
    <col min="13" max="13" width="3.7109375" style="4" customWidth="1"/>
    <col min="14" max="14" width="11.00390625" style="4" customWidth="1"/>
    <col min="15" max="15" width="14.8515625" style="4" customWidth="1"/>
    <col min="16" max="16" width="1.421875" style="4" customWidth="1"/>
    <col min="17" max="17" width="1.57421875" style="4" customWidth="1"/>
    <col min="18" max="16384" width="9.140625" style="3" customWidth="1"/>
  </cols>
  <sheetData>
    <row r="1" ht="12" thickBot="1"/>
    <row r="2" spans="2:7" s="6" customFormat="1" ht="18" customHeight="1" thickBot="1">
      <c r="B2" s="289" t="s">
        <v>27</v>
      </c>
      <c r="C2" s="290"/>
      <c r="D2" s="290"/>
      <c r="E2" s="290"/>
      <c r="F2" s="291"/>
      <c r="G2" s="292"/>
    </row>
    <row r="3" spans="2:7" s="6" customFormat="1" ht="12" thickBot="1">
      <c r="B3" s="7"/>
      <c r="C3" s="8"/>
      <c r="D3" s="8"/>
      <c r="E3" s="8"/>
      <c r="F3" s="52"/>
      <c r="G3" s="53"/>
    </row>
    <row r="4" spans="2:9" s="54" customFormat="1" ht="22.5">
      <c r="B4" s="1" t="s">
        <v>11</v>
      </c>
      <c r="C4" s="55" t="s">
        <v>12</v>
      </c>
      <c r="D4" s="55" t="s">
        <v>13</v>
      </c>
      <c r="E4" s="55" t="s">
        <v>72</v>
      </c>
      <c r="F4" s="55" t="s">
        <v>16</v>
      </c>
      <c r="G4" s="56" t="s">
        <v>17</v>
      </c>
      <c r="H4" s="57"/>
      <c r="I4" s="58"/>
    </row>
    <row r="5" spans="1:9" s="54" customFormat="1" ht="11.25">
      <c r="A5" s="57"/>
      <c r="B5" s="59"/>
      <c r="C5" s="60" t="s">
        <v>41</v>
      </c>
      <c r="D5" s="60" t="s">
        <v>42</v>
      </c>
      <c r="E5" s="60" t="s">
        <v>43</v>
      </c>
      <c r="F5" s="60" t="s">
        <v>44</v>
      </c>
      <c r="G5" s="61" t="s">
        <v>45</v>
      </c>
      <c r="H5" s="57"/>
      <c r="I5" s="58"/>
    </row>
    <row r="6" spans="2:17" ht="11.25">
      <c r="B6" s="62">
        <f>'ΚΟΣΤΟΣ ΕΠΕΝΔΥΣΗΣ'!B5</f>
        <v>0</v>
      </c>
      <c r="C6" s="90">
        <f>IF('ΓΕΝΙΚΑ ΣΤΟΙΧΕΙΑ'!$C$12=1,'ΚΟΣΤΟΣ ΕΠΕΝΔΥΣΗΣ'!Q5-'ΚΟΣΤΟΣ ΕΠΕΝΔΥΣΗΣ'!G5-'ΚΟΣΤΟΣ ΕΠΕΝΔΥΣΗΣ'!O5,'ΚΟΣΤΟΣ ΕΠΕΝΔΥΣΗΣ'!M5-'ΚΟΣΤΟΣ ΕΠΕΝΔΥΣΗΣ'!G5)</f>
        <v>0</v>
      </c>
      <c r="D6" s="91">
        <f>ΕΣΟΔΑ!H5</f>
        <v>0</v>
      </c>
      <c r="E6" s="91">
        <f>'ΛΕΙΤΟΥΡΓΙΚΑ ΕΞΟΔΑ'!I5</f>
        <v>0</v>
      </c>
      <c r="F6" s="92"/>
      <c r="G6" s="93">
        <f>-C6+D6-E6+F6</f>
        <v>0</v>
      </c>
      <c r="H6" s="109"/>
      <c r="I6" s="58"/>
      <c r="J6" s="54"/>
      <c r="K6" s="54"/>
      <c r="L6" s="54"/>
      <c r="M6" s="54"/>
      <c r="N6" s="3"/>
      <c r="O6" s="3"/>
      <c r="P6" s="3"/>
      <c r="Q6" s="3"/>
    </row>
    <row r="7" spans="1:17" ht="11.25">
      <c r="A7" s="64"/>
      <c r="B7" s="65">
        <f>B6+1</f>
        <v>1</v>
      </c>
      <c r="C7" s="90">
        <f>IF('ΓΕΝΙΚΑ ΣΤΟΙΧΕΙΑ'!$C$12=1,'ΚΟΣΤΟΣ ΕΠΕΝΔΥΣΗΣ'!Q6-'ΚΟΣΤΟΣ ΕΠΕΝΔΥΣΗΣ'!G6-'ΚΟΣΤΟΣ ΕΠΕΝΔΥΣΗΣ'!O6,'ΚΟΣΤΟΣ ΕΠΕΝΔΥΣΗΣ'!M6-'ΚΟΣΤΟΣ ΕΠΕΝΔΥΣΗΣ'!G6)</f>
        <v>0</v>
      </c>
      <c r="D7" s="90">
        <f>ΕΣΟΔΑ!H6</f>
        <v>0</v>
      </c>
      <c r="E7" s="90">
        <f>'ΛΕΙΤΟΥΡΓΙΚΑ ΕΞΟΔΑ'!I6</f>
        <v>0</v>
      </c>
      <c r="F7" s="94"/>
      <c r="G7" s="95">
        <f aca="true" t="shared" si="0" ref="G7:G25">-C7+D7-E7+F7</f>
        <v>0</v>
      </c>
      <c r="H7" s="63"/>
      <c r="I7" s="58"/>
      <c r="J7" s="54"/>
      <c r="K7" s="54"/>
      <c r="L7" s="54"/>
      <c r="M7" s="54"/>
      <c r="N7" s="3"/>
      <c r="O7" s="3"/>
      <c r="P7" s="3"/>
      <c r="Q7" s="3"/>
    </row>
    <row r="8" spans="1:17" ht="11.25">
      <c r="A8" s="64"/>
      <c r="B8" s="65">
        <f aca="true" t="shared" si="1" ref="B8:B35">B7+1</f>
        <v>2</v>
      </c>
      <c r="C8" s="90">
        <f>IF('ΓΕΝΙΚΑ ΣΤΟΙΧΕΙΑ'!$C$12=1,'ΚΟΣΤΟΣ ΕΠΕΝΔΥΣΗΣ'!Q7-'ΚΟΣΤΟΣ ΕΠΕΝΔΥΣΗΣ'!G7-'ΚΟΣΤΟΣ ΕΠΕΝΔΥΣΗΣ'!O7,'ΚΟΣΤΟΣ ΕΠΕΝΔΥΣΗΣ'!M7-'ΚΟΣΤΟΣ ΕΠΕΝΔΥΣΗΣ'!G7)</f>
        <v>0</v>
      </c>
      <c r="D8" s="90">
        <f>ΕΣΟΔΑ!H7</f>
        <v>0</v>
      </c>
      <c r="E8" s="90">
        <f>'ΛΕΙΤΟΥΡΓΙΚΑ ΕΞΟΔΑ'!I7</f>
        <v>0</v>
      </c>
      <c r="F8" s="94"/>
      <c r="G8" s="95">
        <f t="shared" si="0"/>
        <v>0</v>
      </c>
      <c r="H8" s="63"/>
      <c r="I8" s="58"/>
      <c r="J8" s="54"/>
      <c r="K8" s="54"/>
      <c r="L8" s="54"/>
      <c r="M8" s="54"/>
      <c r="N8" s="3"/>
      <c r="O8" s="3"/>
      <c r="P8" s="3"/>
      <c r="Q8" s="3"/>
    </row>
    <row r="9" spans="1:17" ht="11.25">
      <c r="A9" s="64"/>
      <c r="B9" s="65">
        <f t="shared" si="1"/>
        <v>3</v>
      </c>
      <c r="C9" s="90">
        <f>IF('ΓΕΝΙΚΑ ΣΤΟΙΧΕΙΑ'!$C$12=1,'ΚΟΣΤΟΣ ΕΠΕΝΔΥΣΗΣ'!Q8-'ΚΟΣΤΟΣ ΕΠΕΝΔΥΣΗΣ'!G8-'ΚΟΣΤΟΣ ΕΠΕΝΔΥΣΗΣ'!O8,'ΚΟΣΤΟΣ ΕΠΕΝΔΥΣΗΣ'!M8-'ΚΟΣΤΟΣ ΕΠΕΝΔΥΣΗΣ'!G8)</f>
        <v>0</v>
      </c>
      <c r="D9" s="90">
        <f>ΕΣΟΔΑ!H8</f>
        <v>0</v>
      </c>
      <c r="E9" s="90">
        <f>'ΛΕΙΤΟΥΡΓΙΚΑ ΕΞΟΔΑ'!I8</f>
        <v>0</v>
      </c>
      <c r="F9" s="94"/>
      <c r="G9" s="95">
        <f t="shared" si="0"/>
        <v>0</v>
      </c>
      <c r="H9" s="63"/>
      <c r="I9" s="58"/>
      <c r="J9" s="54"/>
      <c r="K9" s="54"/>
      <c r="L9" s="54"/>
      <c r="M9" s="54"/>
      <c r="N9" s="3"/>
      <c r="O9" s="3"/>
      <c r="P9" s="3"/>
      <c r="Q9" s="3"/>
    </row>
    <row r="10" spans="1:17" ht="11.25">
      <c r="A10" s="64"/>
      <c r="B10" s="65">
        <f t="shared" si="1"/>
        <v>4</v>
      </c>
      <c r="C10" s="90">
        <f>IF('ΓΕΝΙΚΑ ΣΤΟΙΧΕΙΑ'!$C$12=1,'ΚΟΣΤΟΣ ΕΠΕΝΔΥΣΗΣ'!Q9-'ΚΟΣΤΟΣ ΕΠΕΝΔΥΣΗΣ'!G9-'ΚΟΣΤΟΣ ΕΠΕΝΔΥΣΗΣ'!O9,'ΚΟΣΤΟΣ ΕΠΕΝΔΥΣΗΣ'!M9-'ΚΟΣΤΟΣ ΕΠΕΝΔΥΣΗΣ'!G9)</f>
        <v>0</v>
      </c>
      <c r="D10" s="90">
        <f>ΕΣΟΔΑ!H9</f>
        <v>0</v>
      </c>
      <c r="E10" s="90">
        <f>'ΛΕΙΤΟΥΡΓΙΚΑ ΕΞΟΔΑ'!I9</f>
        <v>0</v>
      </c>
      <c r="F10" s="94"/>
      <c r="G10" s="95">
        <f t="shared" si="0"/>
        <v>0</v>
      </c>
      <c r="H10" s="63"/>
      <c r="I10" s="58"/>
      <c r="J10" s="54"/>
      <c r="K10" s="54"/>
      <c r="L10" s="54"/>
      <c r="M10" s="54"/>
      <c r="N10" s="3"/>
      <c r="O10" s="3"/>
      <c r="P10" s="3"/>
      <c r="Q10" s="3"/>
    </row>
    <row r="11" spans="1:17" ht="11.25">
      <c r="A11" s="64"/>
      <c r="B11" s="65">
        <f t="shared" si="1"/>
        <v>5</v>
      </c>
      <c r="C11" s="90">
        <f>IF('ΓΕΝΙΚΑ ΣΤΟΙΧΕΙΑ'!$C$12=1,'ΚΟΣΤΟΣ ΕΠΕΝΔΥΣΗΣ'!Q10-'ΚΟΣΤΟΣ ΕΠΕΝΔΥΣΗΣ'!G10-'ΚΟΣΤΟΣ ΕΠΕΝΔΥΣΗΣ'!O10,'ΚΟΣΤΟΣ ΕΠΕΝΔΥΣΗΣ'!M10-'ΚΟΣΤΟΣ ΕΠΕΝΔΥΣΗΣ'!G10)</f>
        <v>0</v>
      </c>
      <c r="D11" s="90">
        <f>ΕΣΟΔΑ!H10</f>
        <v>0</v>
      </c>
      <c r="E11" s="90">
        <f>'ΛΕΙΤΟΥΡΓΙΚΑ ΕΞΟΔΑ'!I10</f>
        <v>0</v>
      </c>
      <c r="F11" s="94"/>
      <c r="G11" s="95">
        <f t="shared" si="0"/>
        <v>0</v>
      </c>
      <c r="H11" s="63"/>
      <c r="I11" s="58"/>
      <c r="J11" s="54"/>
      <c r="K11" s="54"/>
      <c r="L11" s="54"/>
      <c r="M11" s="54"/>
      <c r="N11" s="63"/>
      <c r="O11" s="3"/>
      <c r="P11" s="3"/>
      <c r="Q11" s="3"/>
    </row>
    <row r="12" spans="1:17" ht="11.25">
      <c r="A12" s="64"/>
      <c r="B12" s="65">
        <f t="shared" si="1"/>
        <v>6</v>
      </c>
      <c r="C12" s="90">
        <f>IF('ΓΕΝΙΚΑ ΣΤΟΙΧΕΙΑ'!$C$12=1,'ΚΟΣΤΟΣ ΕΠΕΝΔΥΣΗΣ'!Q11-'ΚΟΣΤΟΣ ΕΠΕΝΔΥΣΗΣ'!G11-'ΚΟΣΤΟΣ ΕΠΕΝΔΥΣΗΣ'!O11,'ΚΟΣΤΟΣ ΕΠΕΝΔΥΣΗΣ'!M11-'ΚΟΣΤΟΣ ΕΠΕΝΔΥΣΗΣ'!G11)</f>
        <v>0</v>
      </c>
      <c r="D12" s="90">
        <f>ΕΣΟΔΑ!H11</f>
        <v>0</v>
      </c>
      <c r="E12" s="90">
        <f>'ΛΕΙΤΟΥΡΓΙΚΑ ΕΞΟΔΑ'!I11</f>
        <v>0</v>
      </c>
      <c r="F12" s="94"/>
      <c r="G12" s="95">
        <f t="shared" si="0"/>
        <v>0</v>
      </c>
      <c r="H12" s="63"/>
      <c r="I12" s="58"/>
      <c r="J12" s="54"/>
      <c r="K12" s="54"/>
      <c r="L12" s="54"/>
      <c r="M12" s="54"/>
      <c r="N12" s="3"/>
      <c r="O12" s="3"/>
      <c r="P12" s="3"/>
      <c r="Q12" s="3"/>
    </row>
    <row r="13" spans="1:17" ht="11.25">
      <c r="A13" s="64"/>
      <c r="B13" s="65">
        <f t="shared" si="1"/>
        <v>7</v>
      </c>
      <c r="C13" s="90">
        <f>IF('ΓΕΝΙΚΑ ΣΤΟΙΧΕΙΑ'!$C$12=1,'ΚΟΣΤΟΣ ΕΠΕΝΔΥΣΗΣ'!Q12-'ΚΟΣΤΟΣ ΕΠΕΝΔΥΣΗΣ'!G12-'ΚΟΣΤΟΣ ΕΠΕΝΔΥΣΗΣ'!O12,'ΚΟΣΤΟΣ ΕΠΕΝΔΥΣΗΣ'!M12-'ΚΟΣΤΟΣ ΕΠΕΝΔΥΣΗΣ'!G12)</f>
        <v>0</v>
      </c>
      <c r="D13" s="90">
        <f>ΕΣΟΔΑ!H12</f>
        <v>0</v>
      </c>
      <c r="E13" s="90">
        <f>'ΛΕΙΤΟΥΡΓΙΚΑ ΕΞΟΔΑ'!I12</f>
        <v>0</v>
      </c>
      <c r="F13" s="94"/>
      <c r="G13" s="95">
        <f t="shared" si="0"/>
        <v>0</v>
      </c>
      <c r="H13" s="63"/>
      <c r="I13" s="58"/>
      <c r="J13" s="54"/>
      <c r="K13" s="54"/>
      <c r="L13" s="54"/>
      <c r="M13" s="54"/>
      <c r="N13" s="3"/>
      <c r="O13" s="3"/>
      <c r="P13" s="3"/>
      <c r="Q13" s="3"/>
    </row>
    <row r="14" spans="1:17" ht="11.25">
      <c r="A14" s="64"/>
      <c r="B14" s="65">
        <f t="shared" si="1"/>
        <v>8</v>
      </c>
      <c r="C14" s="90">
        <f>IF('ΓΕΝΙΚΑ ΣΤΟΙΧΕΙΑ'!$C$12=1,'ΚΟΣΤΟΣ ΕΠΕΝΔΥΣΗΣ'!Q13-'ΚΟΣΤΟΣ ΕΠΕΝΔΥΣΗΣ'!G13-'ΚΟΣΤΟΣ ΕΠΕΝΔΥΣΗΣ'!O13,'ΚΟΣΤΟΣ ΕΠΕΝΔΥΣΗΣ'!M13-'ΚΟΣΤΟΣ ΕΠΕΝΔΥΣΗΣ'!G13)</f>
        <v>0</v>
      </c>
      <c r="D14" s="90">
        <f>ΕΣΟΔΑ!H13</f>
        <v>0</v>
      </c>
      <c r="E14" s="90">
        <f>'ΛΕΙΤΟΥΡΓΙΚΑ ΕΞΟΔΑ'!I13</f>
        <v>0</v>
      </c>
      <c r="F14" s="94"/>
      <c r="G14" s="95">
        <f t="shared" si="0"/>
        <v>0</v>
      </c>
      <c r="H14" s="63"/>
      <c r="I14" s="58"/>
      <c r="J14" s="54"/>
      <c r="K14" s="54"/>
      <c r="L14" s="54"/>
      <c r="M14" s="54"/>
      <c r="N14" s="3"/>
      <c r="O14" s="3"/>
      <c r="P14" s="3"/>
      <c r="Q14" s="3"/>
    </row>
    <row r="15" spans="1:17" ht="11.25">
      <c r="A15" s="64"/>
      <c r="B15" s="65">
        <f t="shared" si="1"/>
        <v>9</v>
      </c>
      <c r="C15" s="90">
        <f>IF('ΓΕΝΙΚΑ ΣΤΟΙΧΕΙΑ'!$C$12=1,'ΚΟΣΤΟΣ ΕΠΕΝΔΥΣΗΣ'!Q14-'ΚΟΣΤΟΣ ΕΠΕΝΔΥΣΗΣ'!G14-'ΚΟΣΤΟΣ ΕΠΕΝΔΥΣΗΣ'!O14,'ΚΟΣΤΟΣ ΕΠΕΝΔΥΣΗΣ'!M14-'ΚΟΣΤΟΣ ΕΠΕΝΔΥΣΗΣ'!G14)</f>
        <v>0</v>
      </c>
      <c r="D15" s="90">
        <f>ΕΣΟΔΑ!H14</f>
        <v>0</v>
      </c>
      <c r="E15" s="90">
        <f>'ΛΕΙΤΟΥΡΓΙΚΑ ΕΞΟΔΑ'!I14</f>
        <v>0</v>
      </c>
      <c r="F15" s="94"/>
      <c r="G15" s="95">
        <f t="shared" si="0"/>
        <v>0</v>
      </c>
      <c r="H15" s="63"/>
      <c r="I15" s="58"/>
      <c r="J15" s="54"/>
      <c r="K15" s="54"/>
      <c r="L15" s="54"/>
      <c r="M15" s="54"/>
      <c r="N15" s="3"/>
      <c r="O15" s="3"/>
      <c r="P15" s="3"/>
      <c r="Q15" s="3"/>
    </row>
    <row r="16" spans="1:17" ht="11.25">
      <c r="A16" s="64"/>
      <c r="B16" s="65">
        <f t="shared" si="1"/>
        <v>10</v>
      </c>
      <c r="C16" s="90"/>
      <c r="D16" s="90">
        <f>ΕΣΟΔΑ!H15</f>
        <v>0</v>
      </c>
      <c r="E16" s="90">
        <f>'ΛΕΙΤΟΥΡΓΙΚΑ ΕΞΟΔΑ'!I15</f>
        <v>0</v>
      </c>
      <c r="F16" s="94"/>
      <c r="G16" s="95">
        <f t="shared" si="0"/>
        <v>0</v>
      </c>
      <c r="H16" s="63"/>
      <c r="I16" s="58"/>
      <c r="J16" s="54"/>
      <c r="K16" s="54"/>
      <c r="L16" s="54"/>
      <c r="M16" s="54"/>
      <c r="N16" s="3"/>
      <c r="O16" s="3"/>
      <c r="P16" s="3"/>
      <c r="Q16" s="3"/>
    </row>
    <row r="17" spans="1:17" ht="11.25">
      <c r="A17" s="64"/>
      <c r="B17" s="65">
        <f t="shared" si="1"/>
        <v>11</v>
      </c>
      <c r="C17" s="90"/>
      <c r="D17" s="90">
        <f>ΕΣΟΔΑ!H16</f>
        <v>0</v>
      </c>
      <c r="E17" s="90">
        <f>'ΛΕΙΤΟΥΡΓΙΚΑ ΕΞΟΔΑ'!I16</f>
        <v>0</v>
      </c>
      <c r="F17" s="94"/>
      <c r="G17" s="95">
        <f t="shared" si="0"/>
        <v>0</v>
      </c>
      <c r="H17" s="63"/>
      <c r="I17" s="63"/>
      <c r="J17" s="3"/>
      <c r="K17" s="3"/>
      <c r="L17" s="3"/>
      <c r="M17" s="3"/>
      <c r="N17" s="3"/>
      <c r="O17" s="3"/>
      <c r="P17" s="3"/>
      <c r="Q17" s="3"/>
    </row>
    <row r="18" spans="1:17" ht="11.25">
      <c r="A18" s="64"/>
      <c r="B18" s="65">
        <f t="shared" si="1"/>
        <v>12</v>
      </c>
      <c r="C18" s="90"/>
      <c r="D18" s="90">
        <f>ΕΣΟΔΑ!H17</f>
        <v>0</v>
      </c>
      <c r="E18" s="90">
        <f>'ΛΕΙΤΟΥΡΓΙΚΑ ΕΞΟΔΑ'!I17</f>
        <v>0</v>
      </c>
      <c r="F18" s="94"/>
      <c r="G18" s="95">
        <f t="shared" si="0"/>
        <v>0</v>
      </c>
      <c r="H18" s="63"/>
      <c r="I18" s="63"/>
      <c r="J18" s="3"/>
      <c r="K18" s="3"/>
      <c r="L18" s="3"/>
      <c r="M18" s="3"/>
      <c r="N18" s="3"/>
      <c r="O18" s="3"/>
      <c r="P18" s="3"/>
      <c r="Q18" s="3"/>
    </row>
    <row r="19" spans="1:17" ht="11.25">
      <c r="A19" s="64"/>
      <c r="B19" s="65">
        <f t="shared" si="1"/>
        <v>13</v>
      </c>
      <c r="C19" s="90"/>
      <c r="D19" s="90">
        <f>ΕΣΟΔΑ!H18</f>
        <v>0</v>
      </c>
      <c r="E19" s="90">
        <f>'ΛΕΙΤΟΥΡΓΙΚΑ ΕΞΟΔΑ'!I18</f>
        <v>0</v>
      </c>
      <c r="F19" s="94"/>
      <c r="G19" s="95">
        <f t="shared" si="0"/>
        <v>0</v>
      </c>
      <c r="H19" s="63"/>
      <c r="I19" s="63"/>
      <c r="J19" s="3"/>
      <c r="K19" s="3"/>
      <c r="L19" s="3"/>
      <c r="M19" s="3"/>
      <c r="N19" s="3"/>
      <c r="O19" s="3"/>
      <c r="P19" s="3"/>
      <c r="Q19" s="3"/>
    </row>
    <row r="20" spans="1:17" ht="11.25">
      <c r="A20" s="64"/>
      <c r="B20" s="65">
        <f t="shared" si="1"/>
        <v>14</v>
      </c>
      <c r="C20" s="90"/>
      <c r="D20" s="90">
        <f>ΕΣΟΔΑ!H19</f>
        <v>0</v>
      </c>
      <c r="E20" s="90">
        <f>'ΛΕΙΤΟΥΡΓΙΚΑ ΕΞΟΔΑ'!I19</f>
        <v>0</v>
      </c>
      <c r="F20" s="94"/>
      <c r="G20" s="95">
        <f t="shared" si="0"/>
        <v>0</v>
      </c>
      <c r="H20" s="63"/>
      <c r="I20" s="63"/>
      <c r="J20" s="3"/>
      <c r="K20" s="3"/>
      <c r="L20" s="3"/>
      <c r="M20" s="3"/>
      <c r="N20" s="3"/>
      <c r="O20" s="3"/>
      <c r="P20" s="3"/>
      <c r="Q20" s="3"/>
    </row>
    <row r="21" spans="1:17" ht="11.25">
      <c r="A21" s="64"/>
      <c r="B21" s="65">
        <f t="shared" si="1"/>
        <v>15</v>
      </c>
      <c r="C21" s="90"/>
      <c r="D21" s="90">
        <f>ΕΣΟΔΑ!H20</f>
        <v>0</v>
      </c>
      <c r="E21" s="90">
        <f>'ΛΕΙΤΟΥΡΓΙΚΑ ΕΞΟΔΑ'!I20</f>
        <v>0</v>
      </c>
      <c r="F21" s="94"/>
      <c r="G21" s="95">
        <f t="shared" si="0"/>
        <v>0</v>
      </c>
      <c r="H21" s="63"/>
      <c r="I21" s="63"/>
      <c r="J21" s="3"/>
      <c r="K21" s="3"/>
      <c r="L21" s="3"/>
      <c r="M21" s="3"/>
      <c r="N21" s="3"/>
      <c r="O21" s="3"/>
      <c r="P21" s="3"/>
      <c r="Q21" s="3"/>
    </row>
    <row r="22" spans="1:17" ht="11.25">
      <c r="A22" s="64"/>
      <c r="B22" s="65">
        <f t="shared" si="1"/>
        <v>16</v>
      </c>
      <c r="C22" s="90"/>
      <c r="D22" s="90">
        <f>ΕΣΟΔΑ!H21</f>
        <v>0</v>
      </c>
      <c r="E22" s="90">
        <f>'ΛΕΙΤΟΥΡΓΙΚΑ ΕΞΟΔΑ'!I21</f>
        <v>0</v>
      </c>
      <c r="F22" s="94"/>
      <c r="G22" s="95">
        <f t="shared" si="0"/>
        <v>0</v>
      </c>
      <c r="H22" s="63"/>
      <c r="I22" s="63"/>
      <c r="J22" s="3"/>
      <c r="K22" s="3"/>
      <c r="L22" s="3"/>
      <c r="M22" s="3"/>
      <c r="N22" s="3"/>
      <c r="O22" s="3"/>
      <c r="P22" s="3"/>
      <c r="Q22" s="3"/>
    </row>
    <row r="23" spans="1:17" ht="11.25">
      <c r="A23" s="64"/>
      <c r="B23" s="65">
        <f t="shared" si="1"/>
        <v>17</v>
      </c>
      <c r="C23" s="90"/>
      <c r="D23" s="90">
        <f>ΕΣΟΔΑ!H22</f>
        <v>0</v>
      </c>
      <c r="E23" s="90">
        <f>'ΛΕΙΤΟΥΡΓΙΚΑ ΕΞΟΔΑ'!I22</f>
        <v>0</v>
      </c>
      <c r="F23" s="94"/>
      <c r="G23" s="95">
        <f t="shared" si="0"/>
        <v>0</v>
      </c>
      <c r="H23" s="63"/>
      <c r="I23" s="63"/>
      <c r="J23" s="3"/>
      <c r="K23" s="3"/>
      <c r="L23" s="3"/>
      <c r="M23" s="3"/>
      <c r="N23" s="3"/>
      <c r="O23" s="3"/>
      <c r="P23" s="3"/>
      <c r="Q23" s="3"/>
    </row>
    <row r="24" spans="1:17" ht="11.25">
      <c r="A24" s="64"/>
      <c r="B24" s="65">
        <f t="shared" si="1"/>
        <v>18</v>
      </c>
      <c r="C24" s="90"/>
      <c r="D24" s="90">
        <f>ΕΣΟΔΑ!H23</f>
        <v>0</v>
      </c>
      <c r="E24" s="90">
        <f>'ΛΕΙΤΟΥΡΓΙΚΑ ΕΞΟΔΑ'!I23</f>
        <v>0</v>
      </c>
      <c r="F24" s="94"/>
      <c r="G24" s="95">
        <f t="shared" si="0"/>
        <v>0</v>
      </c>
      <c r="H24" s="63"/>
      <c r="I24" s="63"/>
      <c r="J24" s="3"/>
      <c r="K24" s="3"/>
      <c r="L24" s="3"/>
      <c r="M24" s="3"/>
      <c r="N24" s="3"/>
      <c r="O24" s="3"/>
      <c r="P24" s="3"/>
      <c r="Q24" s="3"/>
    </row>
    <row r="25" spans="1:17" ht="11.25">
      <c r="A25" s="64"/>
      <c r="B25" s="65">
        <f t="shared" si="1"/>
        <v>19</v>
      </c>
      <c r="C25" s="90"/>
      <c r="D25" s="90">
        <f>ΕΣΟΔΑ!H24</f>
        <v>0</v>
      </c>
      <c r="E25" s="90">
        <f>'ΛΕΙΤΟΥΡΓΙΚΑ ΕΞΟΔΑ'!I24</f>
        <v>0</v>
      </c>
      <c r="F25" s="94"/>
      <c r="G25" s="95">
        <f t="shared" si="0"/>
        <v>0</v>
      </c>
      <c r="H25" s="63"/>
      <c r="I25" s="63"/>
      <c r="J25" s="3"/>
      <c r="K25" s="3"/>
      <c r="L25" s="3"/>
      <c r="M25" s="3"/>
      <c r="N25" s="3"/>
      <c r="O25" s="3"/>
      <c r="P25" s="3"/>
      <c r="Q25" s="3"/>
    </row>
    <row r="26" spans="1:17" ht="11.25">
      <c r="A26" s="64"/>
      <c r="B26" s="65">
        <f t="shared" si="1"/>
        <v>20</v>
      </c>
      <c r="C26" s="90"/>
      <c r="D26" s="90">
        <f>ΕΣΟΔΑ!H25</f>
        <v>0</v>
      </c>
      <c r="E26" s="90">
        <f>'ΛΕΙΤΟΥΡΓΙΚΑ ΕΞΟΔΑ'!I25</f>
        <v>0</v>
      </c>
      <c r="F26" s="94"/>
      <c r="G26" s="95">
        <f aca="true" t="shared" si="2" ref="G26:G35">-C26+D26-E26+F26</f>
        <v>0</v>
      </c>
      <c r="H26" s="63"/>
      <c r="I26" s="63"/>
      <c r="J26" s="3"/>
      <c r="K26" s="3"/>
      <c r="L26" s="3"/>
      <c r="M26" s="3"/>
      <c r="N26" s="3"/>
      <c r="O26" s="3"/>
      <c r="P26" s="3"/>
      <c r="Q26" s="3"/>
    </row>
    <row r="27" spans="1:17" ht="11.25">
      <c r="A27" s="64"/>
      <c r="B27" s="65">
        <f t="shared" si="1"/>
        <v>21</v>
      </c>
      <c r="C27" s="90"/>
      <c r="D27" s="90">
        <f>ΕΣΟΔΑ!H26</f>
        <v>0</v>
      </c>
      <c r="E27" s="90">
        <f>'ΛΕΙΤΟΥΡΓΙΚΑ ΕΞΟΔΑ'!I26</f>
        <v>0</v>
      </c>
      <c r="F27" s="94"/>
      <c r="G27" s="95">
        <f t="shared" si="2"/>
        <v>0</v>
      </c>
      <c r="H27" s="63"/>
      <c r="I27" s="63"/>
      <c r="J27" s="3"/>
      <c r="K27" s="3"/>
      <c r="L27" s="3"/>
      <c r="M27" s="3"/>
      <c r="N27" s="3"/>
      <c r="O27" s="3"/>
      <c r="P27" s="3"/>
      <c r="Q27" s="3"/>
    </row>
    <row r="28" spans="1:17" ht="11.25">
      <c r="A28" s="64"/>
      <c r="B28" s="65">
        <f t="shared" si="1"/>
        <v>22</v>
      </c>
      <c r="C28" s="90"/>
      <c r="D28" s="90">
        <f>ΕΣΟΔΑ!H27</f>
        <v>0</v>
      </c>
      <c r="E28" s="90">
        <f>'ΛΕΙΤΟΥΡΓΙΚΑ ΕΞΟΔΑ'!I27</f>
        <v>0</v>
      </c>
      <c r="F28" s="94"/>
      <c r="G28" s="95">
        <f t="shared" si="2"/>
        <v>0</v>
      </c>
      <c r="H28" s="63"/>
      <c r="I28" s="63"/>
      <c r="J28" s="3"/>
      <c r="K28" s="3"/>
      <c r="L28" s="3"/>
      <c r="M28" s="3"/>
      <c r="N28" s="3"/>
      <c r="O28" s="3"/>
      <c r="P28" s="3"/>
      <c r="Q28" s="3"/>
    </row>
    <row r="29" spans="1:17" ht="11.25">
      <c r="A29" s="64"/>
      <c r="B29" s="65">
        <f t="shared" si="1"/>
        <v>23</v>
      </c>
      <c r="C29" s="90"/>
      <c r="D29" s="90">
        <f>ΕΣΟΔΑ!H28</f>
        <v>0</v>
      </c>
      <c r="E29" s="90">
        <f>'ΛΕΙΤΟΥΡΓΙΚΑ ΕΞΟΔΑ'!I28</f>
        <v>0</v>
      </c>
      <c r="F29" s="94"/>
      <c r="G29" s="95">
        <f t="shared" si="2"/>
        <v>0</v>
      </c>
      <c r="H29" s="63"/>
      <c r="I29" s="63"/>
      <c r="J29" s="3"/>
      <c r="K29" s="3"/>
      <c r="L29" s="3"/>
      <c r="M29" s="3"/>
      <c r="N29" s="3"/>
      <c r="O29" s="3"/>
      <c r="P29" s="3"/>
      <c r="Q29" s="3"/>
    </row>
    <row r="30" spans="1:17" ht="11.25">
      <c r="A30" s="64"/>
      <c r="B30" s="65">
        <f t="shared" si="1"/>
        <v>24</v>
      </c>
      <c r="C30" s="90"/>
      <c r="D30" s="90">
        <f>ΕΣΟΔΑ!H29</f>
        <v>0</v>
      </c>
      <c r="E30" s="90">
        <f>'ΛΕΙΤΟΥΡΓΙΚΑ ΕΞΟΔΑ'!I29</f>
        <v>0</v>
      </c>
      <c r="F30" s="94"/>
      <c r="G30" s="95">
        <f t="shared" si="2"/>
        <v>0</v>
      </c>
      <c r="H30" s="63"/>
      <c r="I30" s="63"/>
      <c r="J30" s="3"/>
      <c r="K30" s="3"/>
      <c r="L30" s="3"/>
      <c r="M30" s="3"/>
      <c r="N30" s="3"/>
      <c r="O30" s="3"/>
      <c r="P30" s="3"/>
      <c r="Q30" s="3"/>
    </row>
    <row r="31" spans="1:17" ht="11.25">
      <c r="A31" s="64"/>
      <c r="B31" s="65">
        <f t="shared" si="1"/>
        <v>25</v>
      </c>
      <c r="C31" s="90"/>
      <c r="D31" s="90">
        <f>ΕΣΟΔΑ!H30</f>
        <v>0</v>
      </c>
      <c r="E31" s="90">
        <f>'ΛΕΙΤΟΥΡΓΙΚΑ ΕΞΟΔΑ'!I30</f>
        <v>0</v>
      </c>
      <c r="F31" s="94"/>
      <c r="G31" s="95">
        <f t="shared" si="2"/>
        <v>0</v>
      </c>
      <c r="H31" s="63"/>
      <c r="I31" s="63"/>
      <c r="J31" s="3"/>
      <c r="K31" s="3"/>
      <c r="L31" s="3"/>
      <c r="M31" s="3"/>
      <c r="N31" s="3"/>
      <c r="O31" s="3"/>
      <c r="P31" s="3"/>
      <c r="Q31" s="3"/>
    </row>
    <row r="32" spans="1:17" ht="11.25">
      <c r="A32" s="64"/>
      <c r="B32" s="65">
        <f t="shared" si="1"/>
        <v>26</v>
      </c>
      <c r="C32" s="90"/>
      <c r="D32" s="90">
        <f>ΕΣΟΔΑ!H31</f>
        <v>0</v>
      </c>
      <c r="E32" s="90">
        <f>'ΛΕΙΤΟΥΡΓΙΚΑ ΕΞΟΔΑ'!I31</f>
        <v>0</v>
      </c>
      <c r="F32" s="94"/>
      <c r="G32" s="95">
        <f t="shared" si="2"/>
        <v>0</v>
      </c>
      <c r="H32" s="63"/>
      <c r="I32" s="63"/>
      <c r="J32" s="3"/>
      <c r="K32" s="3"/>
      <c r="L32" s="3"/>
      <c r="M32" s="3"/>
      <c r="N32" s="3"/>
      <c r="O32" s="3"/>
      <c r="P32" s="3"/>
      <c r="Q32" s="3"/>
    </row>
    <row r="33" spans="1:17" ht="11.25">
      <c r="A33" s="64"/>
      <c r="B33" s="65">
        <f t="shared" si="1"/>
        <v>27</v>
      </c>
      <c r="C33" s="90"/>
      <c r="D33" s="90">
        <f>ΕΣΟΔΑ!H32</f>
        <v>0</v>
      </c>
      <c r="E33" s="90">
        <f>'ΛΕΙΤΟΥΡΓΙΚΑ ΕΞΟΔΑ'!I32</f>
        <v>0</v>
      </c>
      <c r="F33" s="94"/>
      <c r="G33" s="95">
        <f t="shared" si="2"/>
        <v>0</v>
      </c>
      <c r="H33" s="63"/>
      <c r="I33" s="63"/>
      <c r="J33" s="3"/>
      <c r="K33" s="3"/>
      <c r="L33" s="3"/>
      <c r="M33" s="3"/>
      <c r="N33" s="3"/>
      <c r="O33" s="3"/>
      <c r="P33" s="3"/>
      <c r="Q33" s="3"/>
    </row>
    <row r="34" spans="1:17" ht="11.25">
      <c r="A34" s="64"/>
      <c r="B34" s="65">
        <f t="shared" si="1"/>
        <v>28</v>
      </c>
      <c r="C34" s="90"/>
      <c r="D34" s="90">
        <f>ΕΣΟΔΑ!H33</f>
        <v>0</v>
      </c>
      <c r="E34" s="90">
        <f>'ΛΕΙΤΟΥΡΓΙΚΑ ΕΞΟΔΑ'!I33</f>
        <v>0</v>
      </c>
      <c r="F34" s="94"/>
      <c r="G34" s="95">
        <f t="shared" si="2"/>
        <v>0</v>
      </c>
      <c r="H34" s="63"/>
      <c r="I34" s="63"/>
      <c r="J34" s="3"/>
      <c r="K34" s="3"/>
      <c r="L34" s="3"/>
      <c r="M34" s="3"/>
      <c r="N34" s="3"/>
      <c r="O34" s="3"/>
      <c r="P34" s="3"/>
      <c r="Q34" s="3"/>
    </row>
    <row r="35" spans="1:17" ht="11.25">
      <c r="A35" s="64"/>
      <c r="B35" s="65">
        <f t="shared" si="1"/>
        <v>29</v>
      </c>
      <c r="C35" s="90"/>
      <c r="D35" s="90">
        <f>ΕΣΟΔΑ!H34</f>
        <v>0</v>
      </c>
      <c r="E35" s="90">
        <f>'ΛΕΙΤΟΥΡΓΙΚΑ ΕΞΟΔΑ'!I34</f>
        <v>0</v>
      </c>
      <c r="F35" s="94"/>
      <c r="G35" s="95">
        <f t="shared" si="2"/>
        <v>0</v>
      </c>
      <c r="H35" s="63"/>
      <c r="I35" s="63"/>
      <c r="J35" s="3"/>
      <c r="K35" s="3"/>
      <c r="L35" s="3"/>
      <c r="M35" s="3"/>
      <c r="N35" s="3"/>
      <c r="O35" s="3"/>
      <c r="P35" s="3"/>
      <c r="Q35" s="3"/>
    </row>
    <row r="36" spans="2:17" ht="25.5" customHeight="1">
      <c r="B36" s="66" t="s">
        <v>71</v>
      </c>
      <c r="C36" s="2">
        <v>0.05</v>
      </c>
      <c r="D36" s="67"/>
      <c r="E36" s="68"/>
      <c r="F36" s="68"/>
      <c r="G36" s="69"/>
      <c r="H36" s="63"/>
      <c r="I36" s="63"/>
      <c r="J36" s="3"/>
      <c r="K36" s="3"/>
      <c r="L36" s="3"/>
      <c r="M36" s="3"/>
      <c r="N36" s="3"/>
      <c r="O36" s="3"/>
      <c r="P36" s="3"/>
      <c r="Q36" s="3"/>
    </row>
    <row r="37" spans="1:17" ht="11.25">
      <c r="A37" s="64"/>
      <c r="B37" s="59" t="s">
        <v>0</v>
      </c>
      <c r="C37" s="96">
        <f>SUM(C6:C35)</f>
        <v>0</v>
      </c>
      <c r="D37" s="96">
        <f>SUM(D6:D35)</f>
        <v>0</v>
      </c>
      <c r="E37" s="96">
        <f>SUM(E6:E35)</f>
        <v>0</v>
      </c>
      <c r="F37" s="96">
        <f>SUM(F6:F35)</f>
        <v>0</v>
      </c>
      <c r="G37" s="97">
        <f>SUM(G6:G35)</f>
        <v>0</v>
      </c>
      <c r="H37" s="63"/>
      <c r="I37" s="63"/>
      <c r="J37" s="3"/>
      <c r="K37" s="3"/>
      <c r="L37" s="3"/>
      <c r="M37" s="3"/>
      <c r="N37" s="3"/>
      <c r="O37" s="3"/>
      <c r="P37" s="3"/>
      <c r="Q37" s="3"/>
    </row>
    <row r="38" spans="1:17" ht="12" thickBot="1">
      <c r="A38" s="64"/>
      <c r="B38" s="247" t="s">
        <v>1</v>
      </c>
      <c r="C38" s="248">
        <f>NPV($C$36,C6:C35)</f>
        <v>0</v>
      </c>
      <c r="D38" s="248">
        <f>NPV($C$36,D6:D35)</f>
        <v>0</v>
      </c>
      <c r="E38" s="248">
        <f>NPV($C$36,E6:E35)</f>
        <v>0</v>
      </c>
      <c r="F38" s="248">
        <f>NPV($C$36,F6:F35)</f>
        <v>0</v>
      </c>
      <c r="G38" s="249">
        <f>NPV($C$36,G6:G35)</f>
        <v>0</v>
      </c>
      <c r="H38" s="63"/>
      <c r="I38" s="63"/>
      <c r="J38" s="3"/>
      <c r="K38" s="3"/>
      <c r="L38" s="3"/>
      <c r="M38" s="3"/>
      <c r="N38" s="3"/>
      <c r="O38" s="3"/>
      <c r="P38" s="3"/>
      <c r="Q38" s="3"/>
    </row>
    <row r="39" spans="3:17" ht="11.25">
      <c r="C39" s="63"/>
      <c r="D39" s="63"/>
      <c r="E39" s="63"/>
      <c r="F39" s="63"/>
      <c r="G39" s="63"/>
      <c r="H39" s="63"/>
      <c r="I39" s="63"/>
      <c r="J39" s="3"/>
      <c r="K39" s="3"/>
      <c r="L39" s="3"/>
      <c r="M39" s="3"/>
      <c r="N39" s="3"/>
      <c r="O39" s="3"/>
      <c r="P39" s="3"/>
      <c r="Q39" s="3"/>
    </row>
    <row r="40" spans="1:17" ht="11.25">
      <c r="A40" s="70" t="s">
        <v>26</v>
      </c>
      <c r="C40" s="63"/>
      <c r="D40" s="63"/>
      <c r="E40" s="63"/>
      <c r="F40" s="63"/>
      <c r="G40" s="63"/>
      <c r="H40" s="63"/>
      <c r="I40" s="63"/>
      <c r="J40" s="3"/>
      <c r="K40" s="3"/>
      <c r="L40" s="3"/>
      <c r="M40" s="3"/>
      <c r="N40" s="3"/>
      <c r="O40" s="3"/>
      <c r="P40" s="3"/>
      <c r="Q40" s="3"/>
    </row>
    <row r="41" spans="1:17" ht="15" customHeight="1">
      <c r="A41" s="101" t="s">
        <v>54</v>
      </c>
      <c r="B41" s="71" t="s">
        <v>130</v>
      </c>
      <c r="C41" s="63"/>
      <c r="D41" s="63"/>
      <c r="E41" s="63"/>
      <c r="F41" s="63"/>
      <c r="G41" s="63"/>
      <c r="H41" s="63"/>
      <c r="I41" s="63"/>
      <c r="J41" s="3"/>
      <c r="K41" s="3"/>
      <c r="L41" s="3"/>
      <c r="M41" s="3"/>
      <c r="N41" s="3"/>
      <c r="O41" s="3"/>
      <c r="P41" s="3"/>
      <c r="Q41" s="3"/>
    </row>
    <row r="42" ht="11.25">
      <c r="B42" s="3" t="s">
        <v>152</v>
      </c>
    </row>
    <row r="43" spans="1:17" ht="21.75" customHeight="1">
      <c r="A43" s="3" t="s">
        <v>55</v>
      </c>
      <c r="B43" s="71" t="s">
        <v>73</v>
      </c>
      <c r="I43" s="63"/>
      <c r="J43" s="63"/>
      <c r="K43" s="63"/>
      <c r="L43" s="63"/>
      <c r="M43" s="63"/>
      <c r="N43" s="3"/>
      <c r="O43" s="3"/>
      <c r="P43" s="3"/>
      <c r="Q43" s="3"/>
    </row>
    <row r="44" spans="2:17" ht="11.25">
      <c r="B44" s="3" t="s">
        <v>84</v>
      </c>
      <c r="I44" s="63"/>
      <c r="J44" s="63"/>
      <c r="K44" s="63"/>
      <c r="L44" s="63"/>
      <c r="M44" s="63"/>
      <c r="N44" s="3"/>
      <c r="O44" s="3"/>
      <c r="P44" s="3"/>
      <c r="Q44" s="3"/>
    </row>
    <row r="45" spans="9:17" ht="11.25">
      <c r="I45" s="71"/>
      <c r="N45" s="3"/>
      <c r="O45" s="3"/>
      <c r="P45" s="3"/>
      <c r="Q45" s="3"/>
    </row>
    <row r="46" spans="6:17" ht="11.25">
      <c r="F46" s="63"/>
      <c r="N46" s="3"/>
      <c r="O46" s="3"/>
      <c r="P46" s="3"/>
      <c r="Q46" s="3"/>
    </row>
    <row r="47" spans="7:17" ht="11.25">
      <c r="G47" s="72"/>
      <c r="J47" s="58"/>
      <c r="K47" s="58"/>
      <c r="L47" s="58"/>
      <c r="M47" s="58"/>
      <c r="N47" s="3"/>
      <c r="O47" s="3"/>
      <c r="P47" s="3"/>
      <c r="Q47" s="3"/>
    </row>
    <row r="48" spans="14:17" ht="11.25">
      <c r="N48" s="3"/>
      <c r="O48" s="3"/>
      <c r="P48" s="3"/>
      <c r="Q48" s="3"/>
    </row>
    <row r="49" spans="2:17" ht="11.25">
      <c r="B49" s="288"/>
      <c r="C49" s="288"/>
      <c r="D49" s="288"/>
      <c r="E49" s="63"/>
      <c r="N49" s="3"/>
      <c r="O49" s="3"/>
      <c r="P49" s="3"/>
      <c r="Q49" s="3"/>
    </row>
    <row r="50" spans="14:17" ht="11.25">
      <c r="N50" s="3"/>
      <c r="O50" s="3"/>
      <c r="P50" s="3"/>
      <c r="Q50" s="3"/>
    </row>
    <row r="51" spans="9:17" ht="11.25">
      <c r="I51" s="3"/>
      <c r="J51" s="3"/>
      <c r="K51" s="3"/>
      <c r="L51" s="3"/>
      <c r="M51" s="3"/>
      <c r="N51" s="3"/>
      <c r="O51" s="3"/>
      <c r="P51" s="3"/>
      <c r="Q51" s="3"/>
    </row>
    <row r="52" spans="9:17" ht="11.25">
      <c r="I52" s="3"/>
      <c r="J52" s="3"/>
      <c r="K52" s="3"/>
      <c r="L52" s="3"/>
      <c r="M52" s="3"/>
      <c r="N52" s="3"/>
      <c r="O52" s="3"/>
      <c r="P52" s="3"/>
      <c r="Q52" s="3"/>
    </row>
    <row r="53" spans="9:13" ht="11.25">
      <c r="I53" s="3"/>
      <c r="J53" s="3"/>
      <c r="K53" s="3"/>
      <c r="L53" s="3"/>
      <c r="M53" s="3"/>
    </row>
    <row r="54" spans="9:13" ht="11.25">
      <c r="I54" s="3"/>
      <c r="J54" s="3"/>
      <c r="K54" s="3"/>
      <c r="L54" s="3"/>
      <c r="M54" s="3"/>
    </row>
    <row r="55" spans="9:13" ht="11.25">
      <c r="I55" s="3"/>
      <c r="J55" s="3"/>
      <c r="K55" s="3"/>
      <c r="L55" s="3"/>
      <c r="M55" s="3"/>
    </row>
    <row r="56" spans="9:13" ht="11.25">
      <c r="I56" s="3"/>
      <c r="J56" s="3"/>
      <c r="K56" s="3"/>
      <c r="L56" s="3"/>
      <c r="M56" s="3"/>
    </row>
  </sheetData>
  <sheetProtection password="CC6F" sheet="1" objects="1" scenarios="1"/>
  <protectedRanges>
    <protectedRange sqref="F6:F35" name="Περιοχή1"/>
  </protectedRanges>
  <mergeCells count="2">
    <mergeCell ref="B49:D49"/>
    <mergeCell ref="B2:G2"/>
  </mergeCells>
  <printOptions horizontalCentered="1"/>
  <pageMargins left="0.7480314960629921" right="0.66" top="0.48" bottom="0.62" header="0.46" footer="0.16"/>
  <pageSetup fitToHeight="1" fitToWidth="1" horizontalDpi="600" verticalDpi="600" orientation="landscape" paperSize="9" scale="9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="95" zoomScaleNormal="95" zoomScalePageLayoutView="0" workbookViewId="0" topLeftCell="A1">
      <selection activeCell="D12" sqref="D12:E12"/>
    </sheetView>
  </sheetViews>
  <sheetFormatPr defaultColWidth="9.140625" defaultRowHeight="12.75"/>
  <cols>
    <col min="1" max="1" width="3.7109375" style="234" customWidth="1"/>
    <col min="2" max="2" width="6.140625" style="234" customWidth="1"/>
    <col min="3" max="3" width="53.421875" style="234" customWidth="1"/>
    <col min="4" max="4" width="19.421875" style="234" customWidth="1"/>
    <col min="5" max="5" width="20.7109375" style="234" customWidth="1"/>
    <col min="6" max="16384" width="9.140625" style="234" customWidth="1"/>
  </cols>
  <sheetData>
    <row r="1" spans="3:17" s="160" customFormat="1" ht="23.25" customHeight="1" thickBot="1">
      <c r="C1" s="159"/>
      <c r="D1" s="295" t="s">
        <v>126</v>
      </c>
      <c r="E1" s="295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2:7" s="13" customFormat="1" ht="28.5" customHeight="1">
      <c r="B2" s="300" t="s">
        <v>125</v>
      </c>
      <c r="C2" s="301"/>
      <c r="D2" s="301"/>
      <c r="E2" s="302"/>
      <c r="F2" s="104"/>
      <c r="G2" s="104"/>
    </row>
    <row r="3" spans="2:5" ht="35.25" customHeight="1">
      <c r="B3" s="118"/>
      <c r="C3" s="119" t="s">
        <v>46</v>
      </c>
      <c r="D3" s="120" t="s">
        <v>47</v>
      </c>
      <c r="E3" s="121" t="s">
        <v>48</v>
      </c>
    </row>
    <row r="4" spans="2:5" ht="19.5" customHeight="1">
      <c r="B4" s="9">
        <v>1</v>
      </c>
      <c r="C4" s="10" t="s">
        <v>49</v>
      </c>
      <c r="D4" s="296">
        <f>'ΓΕΝΙΚΑ ΣΤΟΙΧΕΙΑ'!C10</f>
        <v>0</v>
      </c>
      <c r="E4" s="297"/>
    </row>
    <row r="5" spans="2:5" ht="19.5" customHeight="1">
      <c r="B5" s="9">
        <f>B4+1</f>
        <v>2</v>
      </c>
      <c r="C5" s="235" t="s">
        <v>50</v>
      </c>
      <c r="D5" s="298">
        <f>'ΤΑΜΕΙΑΚΕΣ ΡΟΕΣ'!C36</f>
        <v>0.05</v>
      </c>
      <c r="E5" s="299"/>
    </row>
    <row r="6" spans="2:5" ht="19.5" customHeight="1">
      <c r="B6" s="9">
        <f aca="true" t="shared" si="0" ref="B6:B12">B5+1</f>
        <v>3</v>
      </c>
      <c r="C6" s="10" t="s">
        <v>56</v>
      </c>
      <c r="D6" s="127">
        <f>+'ΤΑΜΕΙΑΚΕΣ ΡΟΕΣ'!C37</f>
        <v>0</v>
      </c>
      <c r="E6" s="128">
        <f>+'ΤΑΜΕΙΑΚΕΣ ΡΟΕΣ'!C38</f>
        <v>0</v>
      </c>
    </row>
    <row r="7" spans="2:5" ht="19.5" customHeight="1">
      <c r="B7" s="9">
        <f t="shared" si="0"/>
        <v>4</v>
      </c>
      <c r="C7" s="10" t="s">
        <v>70</v>
      </c>
      <c r="D7" s="127">
        <f>'ΤΑΜΕΙΑΚΕΣ ΡΟΕΣ'!F37</f>
        <v>0</v>
      </c>
      <c r="E7" s="128">
        <f>'ΤΑΜΕΙΑΚΕΣ ΡΟΕΣ'!F38</f>
        <v>0</v>
      </c>
    </row>
    <row r="8" spans="2:5" ht="19.5" customHeight="1">
      <c r="B8" s="9">
        <f t="shared" si="0"/>
        <v>5</v>
      </c>
      <c r="C8" s="10" t="s">
        <v>51</v>
      </c>
      <c r="D8" s="11"/>
      <c r="E8" s="128">
        <f>'ΤΑΜΕΙΑΚΕΣ ΡΟΕΣ'!D38</f>
        <v>0</v>
      </c>
    </row>
    <row r="9" spans="2:5" ht="19.5" customHeight="1">
      <c r="B9" s="9">
        <f t="shared" si="0"/>
        <v>6</v>
      </c>
      <c r="C9" s="10" t="s">
        <v>52</v>
      </c>
      <c r="D9" s="11"/>
      <c r="E9" s="128">
        <f>'ΤΑΜΕΙΑΚΕΣ ΡΟΕΣ'!E38</f>
        <v>0</v>
      </c>
    </row>
    <row r="10" spans="2:5" ht="32.25" customHeight="1">
      <c r="B10" s="9">
        <f>B9+1</f>
        <v>7</v>
      </c>
      <c r="C10" s="10" t="s">
        <v>158</v>
      </c>
      <c r="D10" s="11"/>
      <c r="E10" s="128">
        <f>E7+E8-E9</f>
        <v>0</v>
      </c>
    </row>
    <row r="11" spans="2:10" ht="32.25" customHeight="1">
      <c r="B11" s="9">
        <f>B10+1</f>
        <v>8</v>
      </c>
      <c r="C11" s="10" t="s">
        <v>57</v>
      </c>
      <c r="D11" s="11"/>
      <c r="E11" s="129">
        <f>E6-E10</f>
        <v>0</v>
      </c>
      <c r="G11" s="236"/>
      <c r="H11" s="236"/>
      <c r="J11" s="237"/>
    </row>
    <row r="12" spans="2:8" ht="32.25" customHeight="1" thickBot="1">
      <c r="B12" s="12">
        <f t="shared" si="0"/>
        <v>9</v>
      </c>
      <c r="C12" s="80" t="s">
        <v>58</v>
      </c>
      <c r="D12" s="293" t="e">
        <f>IF(E9&gt;E8,100%,E11/E6)</f>
        <v>#DIV/0!</v>
      </c>
      <c r="E12" s="294"/>
      <c r="G12" s="238"/>
      <c r="H12" s="236"/>
    </row>
    <row r="13" spans="2:8" s="239" customFormat="1" ht="18.75" customHeight="1">
      <c r="B13" s="77"/>
      <c r="C13" s="78"/>
      <c r="D13" s="79"/>
      <c r="E13" s="79"/>
      <c r="G13" s="240"/>
      <c r="H13" s="240"/>
    </row>
    <row r="14" spans="2:9" s="106" customFormat="1" ht="13.5" customHeight="1">
      <c r="B14" s="102" t="s">
        <v>26</v>
      </c>
      <c r="C14" s="231"/>
      <c r="D14" s="231"/>
      <c r="E14" s="231"/>
      <c r="F14" s="231"/>
      <c r="G14" s="231"/>
      <c r="H14" s="231"/>
      <c r="I14" s="231"/>
    </row>
    <row r="15" spans="1:9" s="106" customFormat="1" ht="13.5" customHeight="1">
      <c r="A15" s="241"/>
      <c r="B15" s="158" t="s">
        <v>104</v>
      </c>
      <c r="C15" s="231"/>
      <c r="D15" s="231"/>
      <c r="E15" s="231"/>
      <c r="F15" s="231"/>
      <c r="G15" s="231"/>
      <c r="H15" s="231"/>
      <c r="I15" s="231"/>
    </row>
    <row r="16" spans="1:13" s="106" customFormat="1" ht="13.5" customHeight="1">
      <c r="A16" s="241"/>
      <c r="B16" s="232" t="s">
        <v>105</v>
      </c>
      <c r="C16" s="104"/>
      <c r="D16" s="104"/>
      <c r="E16" s="104"/>
      <c r="F16" s="104"/>
      <c r="G16" s="104"/>
      <c r="H16" s="104"/>
      <c r="I16" s="231"/>
      <c r="J16" s="231"/>
      <c r="K16" s="231"/>
      <c r="L16" s="231"/>
      <c r="M16" s="231"/>
    </row>
    <row r="17" spans="1:13" s="106" customFormat="1" ht="13.5" customHeight="1">
      <c r="A17" s="241"/>
      <c r="B17" s="232" t="s">
        <v>81</v>
      </c>
      <c r="C17" s="233"/>
      <c r="D17" s="104"/>
      <c r="E17" s="104"/>
      <c r="F17" s="104"/>
      <c r="G17" s="104"/>
      <c r="H17" s="104"/>
      <c r="I17" s="231"/>
      <c r="J17" s="231"/>
      <c r="K17" s="231"/>
      <c r="L17" s="231"/>
      <c r="M17" s="231"/>
    </row>
    <row r="18" spans="1:13" s="3" customFormat="1" ht="13.5" customHeight="1">
      <c r="A18" s="111"/>
      <c r="B18" s="125" t="s">
        <v>157</v>
      </c>
      <c r="C18" s="4"/>
      <c r="D18" s="4"/>
      <c r="E18" s="4"/>
      <c r="F18" s="4"/>
      <c r="G18" s="4"/>
      <c r="H18" s="4"/>
      <c r="I18" s="63"/>
      <c r="J18" s="63"/>
      <c r="K18" s="63"/>
      <c r="L18" s="63"/>
      <c r="M18" s="63"/>
    </row>
    <row r="21" ht="12.75">
      <c r="A21" s="125" t="s">
        <v>78</v>
      </c>
    </row>
    <row r="22" spans="2:3" ht="12.75">
      <c r="B22" s="125" t="s">
        <v>59</v>
      </c>
      <c r="C22" s="125" t="s">
        <v>62</v>
      </c>
    </row>
    <row r="23" spans="2:3" ht="12.75">
      <c r="B23" s="125" t="s">
        <v>60</v>
      </c>
      <c r="C23" s="125" t="s">
        <v>61</v>
      </c>
    </row>
    <row r="24" ht="12.75">
      <c r="B24" s="99"/>
    </row>
    <row r="25" ht="12.75">
      <c r="C25" s="234" t="s">
        <v>84</v>
      </c>
    </row>
  </sheetData>
  <sheetProtection password="CC6F" sheet="1" objects="1" scenarios="1"/>
  <mergeCells count="5">
    <mergeCell ref="D12:E12"/>
    <mergeCell ref="D1:E1"/>
    <mergeCell ref="D4:E4"/>
    <mergeCell ref="D5:E5"/>
    <mergeCell ref="B2:E2"/>
  </mergeCells>
  <printOptions horizontalCentered="1"/>
  <pageMargins left="0.7480314960629921" right="0.66" top="0.48" bottom="0.64" header="0.46" footer="0.16"/>
  <pageSetup fitToHeight="1" fitToWidth="1" horizontalDpi="600" verticalDpi="600" orientation="landscape" paperSize="9" r:id="rId1"/>
  <headerFooter alignWithMargins="0">
    <oddFooter>&amp;L&amp;"Arial,Πλάγια"&amp;8Αρ. Εντύπου: Ε.I.1_5.
Έκδοση: 2η
Ημ/νια Έκδοσης: 05.08.2009&amp;"Arial,Κανονικά"&amp;10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ΕΘΝΙΚΗ ΑΡΧΗ ΣΥΝΤΟΝΙΣΜΟΥ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ΧΡΗΜΑΤΟΟΙΚΟΝΟΜΙΚΗ ΑΝΑΛΥΣΗ ΓΙΑ ΕΡΓΑ ΜΕ ΕΣΟΔΑ</dc:title>
  <dc:subject/>
  <dc:creator>ΕΙΔΙΚΗ ΥΠΗΡΕΣΙΑ ΘΕΣΜΙΚΗΣ ΥΠΟΣΤΗΡΙΞΗΣ</dc:creator>
  <cp:keywords/>
  <dc:description/>
  <cp:lastModifiedBy>ΠΑΡΝΑΣΣΑΣ ΓΕΩΡΓΙΟΣ</cp:lastModifiedBy>
  <cp:lastPrinted>2009-09-08T12:04:54Z</cp:lastPrinted>
  <dcterms:created xsi:type="dcterms:W3CDTF">1996-10-14T23:33:28Z</dcterms:created>
  <dcterms:modified xsi:type="dcterms:W3CDTF">2014-11-25T12:38:18Z</dcterms:modified>
  <cp:category/>
  <cp:version/>
  <cp:contentType/>
  <cp:contentStatus/>
</cp:coreProperties>
</file>